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325" activeTab="0"/>
  </bookViews>
  <sheets>
    <sheet name="CDO-SUM" sheetId="1" r:id="rId1"/>
    <sheet name="CDO-B" sheetId="2" r:id="rId2"/>
    <sheet name="BAT-A" sheetId="3" r:id="rId3"/>
  </sheets>
  <definedNames>
    <definedName name="_xlnm.Print_Titles" localSheetId="1">'CDO-B'!$A:$C</definedName>
  </definedNames>
  <calcPr fullCalcOnLoad="1"/>
</workbook>
</file>

<file path=xl/sharedStrings.xml><?xml version="1.0" encoding="utf-8"?>
<sst xmlns="http://schemas.openxmlformats.org/spreadsheetml/2006/main" count="311" uniqueCount="94">
  <si>
    <t>SUMMARY SHIPPING STATISTICS BY PORT CLASSIFICATION</t>
  </si>
  <si>
    <t>PMO : CAGAYAN DE ORO</t>
  </si>
  <si>
    <t>AT BERTH AND ANCHORAGE</t>
  </si>
  <si>
    <t>1999</t>
  </si>
  <si>
    <t>AT BERTH</t>
  </si>
  <si>
    <t>AT ANCHORAGE</t>
  </si>
  <si>
    <t>PARTICULARS</t>
  </si>
  <si>
    <t>Base Port</t>
  </si>
  <si>
    <t>Other Govt Ports</t>
  </si>
  <si>
    <t>Private Ports</t>
  </si>
  <si>
    <t>TOTAL</t>
  </si>
  <si>
    <t>A. SHIPPING</t>
  </si>
  <si>
    <t>1. Number of Vessels</t>
  </si>
  <si>
    <t>Domestic</t>
  </si>
  <si>
    <t>Foreign</t>
  </si>
  <si>
    <t>2. Gross Registered Tonnage</t>
  </si>
  <si>
    <t>3. Net Registered Tonnage</t>
  </si>
  <si>
    <t>4. Deadweight Tonnage</t>
  </si>
  <si>
    <t>5. Length of Vessels (m.)</t>
  </si>
  <si>
    <t>6. Beam of Vessels (m.)</t>
  </si>
  <si>
    <t>7. Draft of Vessels (m.)</t>
  </si>
  <si>
    <t>8. Waiting Time (hrs.)</t>
  </si>
  <si>
    <t>9. Service Time (hrs.)</t>
  </si>
  <si>
    <t>SUMMARY CARGO &amp; PASSENGER STATISTICS BY PORT CLASSIFICATION</t>
  </si>
  <si>
    <t>B. CARGO AND PASSENGER</t>
  </si>
  <si>
    <t>1. Total Cargo Throughput (m.t.)</t>
  </si>
  <si>
    <t>a. Domestic</t>
  </si>
  <si>
    <t xml:space="preserve">     Inbound</t>
  </si>
  <si>
    <t xml:space="preserve">         Breakbulk</t>
  </si>
  <si>
    <t xml:space="preserve">         Bulk</t>
  </si>
  <si>
    <t xml:space="preserve">         Containerized</t>
  </si>
  <si>
    <t xml:space="preserve">     Outbound</t>
  </si>
  <si>
    <t>b. Foreign</t>
  </si>
  <si>
    <t xml:space="preserve">     Import</t>
  </si>
  <si>
    <t xml:space="preserve">     Export</t>
  </si>
  <si>
    <t>c. Transit Cargo</t>
  </si>
  <si>
    <t xml:space="preserve">         Domestic</t>
  </si>
  <si>
    <t xml:space="preserve">             Inward</t>
  </si>
  <si>
    <t xml:space="preserve">             Outward</t>
  </si>
  <si>
    <t xml:space="preserve">         Foreign</t>
  </si>
  <si>
    <t xml:space="preserve">             Import</t>
  </si>
  <si>
    <t xml:space="preserve">             Export</t>
  </si>
  <si>
    <t>d. Foreign (Transhipment)</t>
  </si>
  <si>
    <t>2. Total Passengers</t>
  </si>
  <si>
    <t>Disembarking</t>
  </si>
  <si>
    <t>Embarking</t>
  </si>
  <si>
    <t>SHIPPING STATISTICS BY PORT</t>
  </si>
  <si>
    <t>AT BERTH ONLY</t>
  </si>
  <si>
    <t>BASE PORT</t>
  </si>
  <si>
    <t>OTHER GOVERNMENT PORT</t>
  </si>
  <si>
    <t>PRIVATE PORTS</t>
  </si>
  <si>
    <t>P R I V A T E   P O R T S   (continued)</t>
  </si>
  <si>
    <t>Cag. de Oro</t>
  </si>
  <si>
    <t>Balbagon</t>
  </si>
  <si>
    <t>Balingoan</t>
  </si>
  <si>
    <t>Benoni</t>
  </si>
  <si>
    <t>Gracia</t>
  </si>
  <si>
    <t>Guinsiliban</t>
  </si>
  <si>
    <t>Lunao</t>
  </si>
  <si>
    <t>Alson's</t>
  </si>
  <si>
    <t>CDO Oil Mill</t>
  </si>
  <si>
    <t>Del Monte</t>
  </si>
  <si>
    <t>F. E Timber</t>
  </si>
  <si>
    <t>Ferrochrome</t>
  </si>
  <si>
    <t>Indophil</t>
  </si>
  <si>
    <t>Lina Holding</t>
  </si>
  <si>
    <t>Mamsar</t>
  </si>
  <si>
    <t>Phil. Sinter</t>
  </si>
  <si>
    <t>PICMW</t>
  </si>
  <si>
    <t>Pilipinas Kao</t>
  </si>
  <si>
    <t>Pryce Gas</t>
  </si>
  <si>
    <t>Resins</t>
  </si>
  <si>
    <t>San Miguel</t>
  </si>
  <si>
    <t>Uni. Alloy</t>
  </si>
  <si>
    <t>CARGO &amp; PASSENGER STATISTICS BY PORT</t>
  </si>
  <si>
    <t>PMO :  BATANGAS</t>
  </si>
  <si>
    <t>AT ANCHORAGE ONLY</t>
  </si>
  <si>
    <t>TERMINAL P</t>
  </si>
  <si>
    <t>OTHER GOVT PORT</t>
  </si>
  <si>
    <t>PRIVATE  PORT</t>
  </si>
  <si>
    <t>Batangas</t>
  </si>
  <si>
    <t>San Jose</t>
  </si>
  <si>
    <t>Bauan</t>
  </si>
  <si>
    <t>Lazareto</t>
  </si>
  <si>
    <t>Caltex</t>
  </si>
  <si>
    <t>EEI</t>
  </si>
  <si>
    <t>Keppel</t>
  </si>
  <si>
    <t>NPC, Calaca</t>
  </si>
  <si>
    <t>Petron</t>
  </si>
  <si>
    <t>PNOC-Coal</t>
  </si>
  <si>
    <t>PNOC-ESB</t>
  </si>
  <si>
    <t>Purefoods</t>
  </si>
  <si>
    <t>Shell</t>
  </si>
  <si>
    <t>Suntrack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</si>
</sst>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2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6" xfId="0" applyFont="1" applyBorder="1" applyAlignment="1" quotePrefix="1">
      <alignment/>
    </xf>
    <xf numFmtId="0" fontId="4" fillId="0" borderId="14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.16015625" style="0" customWidth="1"/>
    <col min="2" max="2" width="5.5" style="0" customWidth="1"/>
    <col min="3" max="3" width="24.5" style="0" customWidth="1"/>
    <col min="4" max="9" width="14.83203125" style="0" customWidth="1"/>
  </cols>
  <sheetData>
    <row r="3" spans="1:3" ht="10.5" customHeight="1">
      <c r="A3" s="1" t="s">
        <v>0</v>
      </c>
      <c r="B3" s="2"/>
      <c r="C3" s="2"/>
    </row>
    <row r="4" spans="1:3" ht="10.5" customHeight="1">
      <c r="A4" s="1" t="s">
        <v>1</v>
      </c>
      <c r="B4" s="2"/>
      <c r="C4" s="2"/>
    </row>
    <row r="5" spans="1:3" ht="10.5" customHeight="1">
      <c r="A5" s="1" t="s">
        <v>2</v>
      </c>
      <c r="B5" s="2"/>
      <c r="C5" s="2"/>
    </row>
    <row r="6" spans="1:3" ht="10.5" customHeight="1">
      <c r="A6" s="3" t="s">
        <v>3</v>
      </c>
      <c r="B6" s="2"/>
      <c r="C6" s="2"/>
    </row>
    <row r="7" spans="1:9" ht="10.5" customHeight="1">
      <c r="A7" s="4"/>
      <c r="B7" s="5"/>
      <c r="C7" s="5"/>
      <c r="D7" s="6"/>
      <c r="E7" s="7" t="s">
        <v>4</v>
      </c>
      <c r="F7" s="8"/>
      <c r="G7" s="9" t="s">
        <v>5</v>
      </c>
      <c r="H7" s="10"/>
      <c r="I7" s="11"/>
    </row>
    <row r="8" spans="1:9" ht="10.5" customHeight="1">
      <c r="A8" s="12" t="s">
        <v>6</v>
      </c>
      <c r="B8" s="13"/>
      <c r="C8" s="13"/>
      <c r="D8" s="14" t="s">
        <v>7</v>
      </c>
      <c r="E8" s="14" t="s">
        <v>8</v>
      </c>
      <c r="F8" s="14" t="s">
        <v>9</v>
      </c>
      <c r="G8" s="14" t="s">
        <v>8</v>
      </c>
      <c r="H8" s="14" t="s">
        <v>9</v>
      </c>
      <c r="I8" s="15" t="s">
        <v>10</v>
      </c>
    </row>
    <row r="9" spans="1:9" ht="10.5" customHeight="1">
      <c r="A9" s="16" t="s">
        <v>11</v>
      </c>
      <c r="B9" s="17"/>
      <c r="C9" s="17"/>
      <c r="D9" s="18"/>
      <c r="E9" s="18"/>
      <c r="F9" s="18"/>
      <c r="G9" s="18"/>
      <c r="H9" s="18"/>
      <c r="I9" s="18"/>
    </row>
    <row r="10" spans="1:9" ht="10.5" customHeight="1">
      <c r="A10" s="19"/>
      <c r="B10" s="20"/>
      <c r="C10" s="20"/>
      <c r="D10" s="21"/>
      <c r="E10" s="21"/>
      <c r="F10" s="21"/>
      <c r="G10" s="21"/>
      <c r="H10" s="21"/>
      <c r="I10" s="21"/>
    </row>
    <row r="11" spans="1:9" ht="10.5" customHeight="1">
      <c r="A11" s="19"/>
      <c r="B11" s="20" t="s">
        <v>12</v>
      </c>
      <c r="C11" s="20"/>
      <c r="D11" s="22">
        <f aca="true" t="shared" si="0" ref="D11:I11">+D12+D13</f>
        <v>3521</v>
      </c>
      <c r="E11" s="22">
        <f t="shared" si="0"/>
        <v>8803</v>
      </c>
      <c r="F11" s="22">
        <f t="shared" si="0"/>
        <v>2201</v>
      </c>
      <c r="G11" s="22">
        <f t="shared" si="0"/>
        <v>47</v>
      </c>
      <c r="H11" s="22">
        <f t="shared" si="0"/>
        <v>230</v>
      </c>
      <c r="I11" s="22">
        <f t="shared" si="0"/>
        <v>14802</v>
      </c>
    </row>
    <row r="12" spans="1:9" ht="10.5" customHeight="1">
      <c r="A12" s="19"/>
      <c r="B12" s="20"/>
      <c r="C12" s="20" t="s">
        <v>13</v>
      </c>
      <c r="D12" s="22">
        <v>3336</v>
      </c>
      <c r="E12" s="22">
        <v>8802</v>
      </c>
      <c r="F12" s="22">
        <v>1845</v>
      </c>
      <c r="G12" s="22">
        <v>39</v>
      </c>
      <c r="H12" s="22">
        <v>229</v>
      </c>
      <c r="I12" s="22">
        <f>SUM(D12:H12)</f>
        <v>14251</v>
      </c>
    </row>
    <row r="13" spans="1:9" ht="10.5" customHeight="1">
      <c r="A13" s="19"/>
      <c r="B13" s="20"/>
      <c r="C13" s="20" t="s">
        <v>14</v>
      </c>
      <c r="D13" s="22">
        <v>185</v>
      </c>
      <c r="E13" s="22">
        <v>1</v>
      </c>
      <c r="F13" s="22">
        <v>356</v>
      </c>
      <c r="G13" s="22">
        <v>8</v>
      </c>
      <c r="H13" s="22">
        <v>1</v>
      </c>
      <c r="I13" s="22">
        <f>SUM(D13:H13)</f>
        <v>551</v>
      </c>
    </row>
    <row r="14" spans="1:9" ht="10.5" customHeight="1">
      <c r="A14" s="19"/>
      <c r="B14" s="20"/>
      <c r="C14" s="20"/>
      <c r="D14" s="22"/>
      <c r="E14" s="22"/>
      <c r="F14" s="22"/>
      <c r="G14" s="22"/>
      <c r="H14" s="22"/>
      <c r="I14" s="22"/>
    </row>
    <row r="15" spans="1:9" ht="10.5" customHeight="1">
      <c r="A15" s="19"/>
      <c r="B15" s="20" t="s">
        <v>15</v>
      </c>
      <c r="C15" s="20"/>
      <c r="D15" s="22">
        <f aca="true" t="shared" si="1" ref="D15:I15">+D16+D17</f>
        <v>9988629</v>
      </c>
      <c r="E15" s="22">
        <f t="shared" si="1"/>
        <v>1445335</v>
      </c>
      <c r="F15" s="22">
        <f t="shared" si="1"/>
        <v>7977700</v>
      </c>
      <c r="G15" s="22">
        <f t="shared" si="1"/>
        <v>48288</v>
      </c>
      <c r="H15" s="22">
        <f t="shared" si="1"/>
        <v>527531</v>
      </c>
      <c r="I15" s="22">
        <f t="shared" si="1"/>
        <v>19987483</v>
      </c>
    </row>
    <row r="16" spans="1:9" ht="10.5" customHeight="1">
      <c r="A16" s="19"/>
      <c r="B16" s="20"/>
      <c r="C16" s="20" t="s">
        <v>13</v>
      </c>
      <c r="D16" s="22">
        <v>8267927</v>
      </c>
      <c r="E16" s="22">
        <v>1444465</v>
      </c>
      <c r="F16" s="22">
        <v>1802727</v>
      </c>
      <c r="G16" s="22">
        <v>42302</v>
      </c>
      <c r="H16" s="22">
        <v>524015</v>
      </c>
      <c r="I16" s="22">
        <f>SUM(D16:H16)</f>
        <v>12081436</v>
      </c>
    </row>
    <row r="17" spans="1:9" ht="10.5" customHeight="1">
      <c r="A17" s="19"/>
      <c r="B17" s="20"/>
      <c r="C17" s="20" t="s">
        <v>14</v>
      </c>
      <c r="D17" s="22">
        <v>1720702</v>
      </c>
      <c r="E17" s="22">
        <v>870</v>
      </c>
      <c r="F17" s="22">
        <v>6174973</v>
      </c>
      <c r="G17" s="22">
        <v>5986</v>
      </c>
      <c r="H17" s="22">
        <v>3516</v>
      </c>
      <c r="I17" s="22">
        <f>SUM(D17:H17)</f>
        <v>7906047</v>
      </c>
    </row>
    <row r="18" spans="1:9" ht="10.5" customHeight="1">
      <c r="A18" s="19"/>
      <c r="B18" s="20"/>
      <c r="C18" s="20"/>
      <c r="D18" s="22"/>
      <c r="E18" s="22"/>
      <c r="F18" s="22"/>
      <c r="G18" s="22"/>
      <c r="H18" s="22"/>
      <c r="I18" s="22"/>
    </row>
    <row r="19" spans="1:9" ht="10.5" customHeight="1">
      <c r="A19" s="19"/>
      <c r="B19" s="20" t="s">
        <v>16</v>
      </c>
      <c r="C19" s="20"/>
      <c r="D19" s="22">
        <f aca="true" t="shared" si="2" ref="D19:I19">+D20+D21</f>
        <v>5379533</v>
      </c>
      <c r="E19" s="22">
        <f t="shared" si="2"/>
        <v>819346</v>
      </c>
      <c r="F19" s="22">
        <f t="shared" si="2"/>
        <v>4638818</v>
      </c>
      <c r="G19" s="22">
        <f t="shared" si="2"/>
        <v>27294</v>
      </c>
      <c r="H19" s="22">
        <f t="shared" si="2"/>
        <v>290605</v>
      </c>
      <c r="I19" s="22">
        <f t="shared" si="2"/>
        <v>11155596</v>
      </c>
    </row>
    <row r="20" spans="1:9" ht="10.5" customHeight="1">
      <c r="A20" s="19"/>
      <c r="B20" s="20"/>
      <c r="C20" s="20" t="s">
        <v>13</v>
      </c>
      <c r="D20" s="22">
        <v>4502091</v>
      </c>
      <c r="E20" s="22">
        <v>818666</v>
      </c>
      <c r="F20" s="22">
        <v>1216589</v>
      </c>
      <c r="G20" s="22">
        <v>25501</v>
      </c>
      <c r="H20" s="22">
        <v>289550</v>
      </c>
      <c r="I20" s="22">
        <f>SUM(D20:H20)</f>
        <v>6852397</v>
      </c>
    </row>
    <row r="21" spans="1:9" ht="10.5" customHeight="1">
      <c r="A21" s="19"/>
      <c r="B21" s="20"/>
      <c r="C21" s="20" t="s">
        <v>14</v>
      </c>
      <c r="D21" s="22">
        <v>877442</v>
      </c>
      <c r="E21" s="22">
        <v>680</v>
      </c>
      <c r="F21" s="22">
        <v>3422229</v>
      </c>
      <c r="G21" s="22">
        <v>1793</v>
      </c>
      <c r="H21" s="22">
        <v>1055</v>
      </c>
      <c r="I21" s="22">
        <f>SUM(D21:H21)</f>
        <v>4303199</v>
      </c>
    </row>
    <row r="22" spans="1:9" ht="10.5" customHeight="1">
      <c r="A22" s="19"/>
      <c r="B22" s="20"/>
      <c r="C22" s="20"/>
      <c r="D22" s="22"/>
      <c r="E22" s="22"/>
      <c r="F22" s="22"/>
      <c r="G22" s="22"/>
      <c r="H22" s="22"/>
      <c r="I22" s="22"/>
    </row>
    <row r="23" spans="1:9" ht="10.5" customHeight="1">
      <c r="A23" s="19"/>
      <c r="B23" s="20" t="s">
        <v>17</v>
      </c>
      <c r="C23" s="20"/>
      <c r="D23" s="22">
        <f aca="true" t="shared" si="3" ref="D23:I23">+D24+D25</f>
        <v>7915779</v>
      </c>
      <c r="E23" s="22">
        <f t="shared" si="3"/>
        <v>1428490</v>
      </c>
      <c r="F23" s="22">
        <f t="shared" si="3"/>
        <v>13413610</v>
      </c>
      <c r="G23" s="22">
        <f t="shared" si="3"/>
        <v>83877</v>
      </c>
      <c r="H23" s="22">
        <f t="shared" si="3"/>
        <v>812027</v>
      </c>
      <c r="I23" s="22">
        <f t="shared" si="3"/>
        <v>23653783</v>
      </c>
    </row>
    <row r="24" spans="1:9" ht="10.5" customHeight="1">
      <c r="A24" s="19"/>
      <c r="B24" s="20"/>
      <c r="C24" s="20" t="s">
        <v>13</v>
      </c>
      <c r="D24" s="22">
        <v>5533980</v>
      </c>
      <c r="E24" s="22">
        <v>1426635</v>
      </c>
      <c r="F24" s="22">
        <v>2938018</v>
      </c>
      <c r="G24" s="22">
        <v>76706</v>
      </c>
      <c r="H24" s="22">
        <v>809027</v>
      </c>
      <c r="I24" s="22">
        <f>SUM(D24:H24)</f>
        <v>10784366</v>
      </c>
    </row>
    <row r="25" spans="1:9" ht="10.5" customHeight="1">
      <c r="A25" s="19"/>
      <c r="B25" s="20"/>
      <c r="C25" s="20" t="s">
        <v>14</v>
      </c>
      <c r="D25" s="22">
        <v>2381799</v>
      </c>
      <c r="E25" s="22">
        <v>1855</v>
      </c>
      <c r="F25" s="22">
        <v>10475592</v>
      </c>
      <c r="G25" s="22">
        <v>7171</v>
      </c>
      <c r="H25" s="22">
        <v>3000</v>
      </c>
      <c r="I25" s="22">
        <f>SUM(D25:H25)</f>
        <v>12869417</v>
      </c>
    </row>
    <row r="26" spans="1:9" ht="10.5" customHeight="1">
      <c r="A26" s="19"/>
      <c r="B26" s="20"/>
      <c r="C26" s="20"/>
      <c r="D26" s="22"/>
      <c r="E26" s="22"/>
      <c r="F26" s="22"/>
      <c r="G26" s="22"/>
      <c r="H26" s="22"/>
      <c r="I26" s="22"/>
    </row>
    <row r="27" spans="1:9" ht="10.5" customHeight="1">
      <c r="A27" s="19"/>
      <c r="B27" s="20" t="s">
        <v>18</v>
      </c>
      <c r="C27" s="20"/>
      <c r="D27" s="22">
        <f aca="true" t="shared" si="4" ref="D27:I27">+D28+D29</f>
        <v>253067</v>
      </c>
      <c r="E27" s="22">
        <f t="shared" si="4"/>
        <v>302059</v>
      </c>
      <c r="F27" s="22">
        <f t="shared" si="4"/>
        <v>154323</v>
      </c>
      <c r="G27" s="22">
        <f t="shared" si="4"/>
        <v>2718</v>
      </c>
      <c r="H27" s="22">
        <f t="shared" si="4"/>
        <v>19081</v>
      </c>
      <c r="I27" s="22">
        <f t="shared" si="4"/>
        <v>731248</v>
      </c>
    </row>
    <row r="28" spans="1:9" ht="10.5" customHeight="1">
      <c r="A28" s="19"/>
      <c r="B28" s="20"/>
      <c r="C28" s="20" t="s">
        <v>13</v>
      </c>
      <c r="D28" s="22">
        <v>228107</v>
      </c>
      <c r="E28" s="22">
        <v>301989</v>
      </c>
      <c r="F28" s="22">
        <v>103562</v>
      </c>
      <c r="G28" s="22">
        <v>2366</v>
      </c>
      <c r="H28" s="22">
        <v>18989</v>
      </c>
      <c r="I28" s="22">
        <f>SUM(D28:H28)</f>
        <v>655013</v>
      </c>
    </row>
    <row r="29" spans="1:9" ht="10.5" customHeight="1">
      <c r="A29" s="19"/>
      <c r="B29" s="20"/>
      <c r="C29" s="20" t="s">
        <v>14</v>
      </c>
      <c r="D29" s="22">
        <v>24960</v>
      </c>
      <c r="E29" s="22">
        <v>70</v>
      </c>
      <c r="F29" s="22">
        <v>50761</v>
      </c>
      <c r="G29" s="22">
        <v>352</v>
      </c>
      <c r="H29" s="22">
        <v>92</v>
      </c>
      <c r="I29" s="22">
        <f>SUM(D29:H29)</f>
        <v>76235</v>
      </c>
    </row>
    <row r="30" spans="1:9" ht="10.5" customHeight="1">
      <c r="A30" s="19"/>
      <c r="B30" s="20"/>
      <c r="C30" s="20"/>
      <c r="D30" s="22"/>
      <c r="E30" s="22"/>
      <c r="F30" s="22"/>
      <c r="G30" s="22"/>
      <c r="H30" s="22"/>
      <c r="I30" s="22"/>
    </row>
    <row r="31" spans="1:9" ht="10.5" customHeight="1">
      <c r="A31" s="19"/>
      <c r="B31" s="20" t="s">
        <v>19</v>
      </c>
      <c r="C31" s="20"/>
      <c r="D31" s="22">
        <f aca="true" t="shared" si="5" ref="D31:I31">+D32+D33</f>
        <v>48567</v>
      </c>
      <c r="E31" s="22">
        <f t="shared" si="5"/>
        <v>70062</v>
      </c>
      <c r="F31" s="22">
        <f t="shared" si="5"/>
        <v>28668</v>
      </c>
      <c r="G31" s="22">
        <f t="shared" si="5"/>
        <v>554</v>
      </c>
      <c r="H31" s="22">
        <f t="shared" si="5"/>
        <v>3152</v>
      </c>
      <c r="I31" s="22">
        <f t="shared" si="5"/>
        <v>151003</v>
      </c>
    </row>
    <row r="32" spans="1:9" ht="10.5" customHeight="1">
      <c r="A32" s="19"/>
      <c r="B32" s="20"/>
      <c r="C32" s="20" t="s">
        <v>13</v>
      </c>
      <c r="D32" s="22">
        <v>44853</v>
      </c>
      <c r="E32" s="22">
        <v>70051</v>
      </c>
      <c r="F32" s="22">
        <v>20753</v>
      </c>
      <c r="G32" s="22">
        <v>491</v>
      </c>
      <c r="H32" s="22">
        <v>3136</v>
      </c>
      <c r="I32" s="22">
        <f>SUM(D32:H32)</f>
        <v>139284</v>
      </c>
    </row>
    <row r="33" spans="1:9" ht="10.5" customHeight="1">
      <c r="A33" s="19"/>
      <c r="B33" s="20"/>
      <c r="C33" s="20" t="s">
        <v>14</v>
      </c>
      <c r="D33" s="22">
        <v>3714</v>
      </c>
      <c r="E33" s="22">
        <v>11</v>
      </c>
      <c r="F33" s="22">
        <v>7915</v>
      </c>
      <c r="G33" s="22">
        <v>63</v>
      </c>
      <c r="H33" s="22">
        <v>16</v>
      </c>
      <c r="I33" s="22">
        <f>SUM(D33:H33)</f>
        <v>11719</v>
      </c>
    </row>
    <row r="34" spans="1:9" ht="10.5" customHeight="1">
      <c r="A34" s="19"/>
      <c r="B34" s="20"/>
      <c r="C34" s="20"/>
      <c r="D34" s="22"/>
      <c r="E34" s="22"/>
      <c r="F34" s="22"/>
      <c r="G34" s="22"/>
      <c r="H34" s="22"/>
      <c r="I34" s="22"/>
    </row>
    <row r="35" spans="1:9" ht="10.5" customHeight="1">
      <c r="A35" s="19"/>
      <c r="B35" s="20" t="s">
        <v>20</v>
      </c>
      <c r="C35" s="20"/>
      <c r="D35" s="22">
        <f aca="true" t="shared" si="6" ref="D35:I35">+D36+D37</f>
        <v>12937</v>
      </c>
      <c r="E35" s="22">
        <f t="shared" si="6"/>
        <v>17552</v>
      </c>
      <c r="F35" s="22">
        <f t="shared" si="6"/>
        <v>8766</v>
      </c>
      <c r="G35" s="22">
        <f t="shared" si="6"/>
        <v>165</v>
      </c>
      <c r="H35" s="22">
        <f t="shared" si="6"/>
        <v>983</v>
      </c>
      <c r="I35" s="22">
        <f t="shared" si="6"/>
        <v>40403</v>
      </c>
    </row>
    <row r="36" spans="1:9" ht="10.5" customHeight="1">
      <c r="A36" s="19"/>
      <c r="B36" s="20"/>
      <c r="C36" s="20" t="s">
        <v>13</v>
      </c>
      <c r="D36" s="22">
        <v>12014</v>
      </c>
      <c r="E36" s="22">
        <v>17550</v>
      </c>
      <c r="F36" s="22">
        <v>6492</v>
      </c>
      <c r="G36" s="22">
        <v>141</v>
      </c>
      <c r="H36" s="22">
        <v>979</v>
      </c>
      <c r="I36" s="22">
        <f>SUM(D36:H36)</f>
        <v>37176</v>
      </c>
    </row>
    <row r="37" spans="1:9" ht="10.5" customHeight="1">
      <c r="A37" s="19"/>
      <c r="B37" s="20"/>
      <c r="C37" s="20" t="s">
        <v>14</v>
      </c>
      <c r="D37" s="22">
        <v>923</v>
      </c>
      <c r="E37" s="22">
        <v>2</v>
      </c>
      <c r="F37" s="22">
        <v>2274</v>
      </c>
      <c r="G37" s="22">
        <v>24</v>
      </c>
      <c r="H37" s="22">
        <v>4</v>
      </c>
      <c r="I37" s="22">
        <f>SUM(D37:H37)</f>
        <v>3227</v>
      </c>
    </row>
    <row r="38" spans="1:9" ht="10.5" customHeight="1">
      <c r="A38" s="19"/>
      <c r="B38" s="20"/>
      <c r="C38" s="20"/>
      <c r="D38" s="22"/>
      <c r="E38" s="22"/>
      <c r="F38" s="22"/>
      <c r="G38" s="22"/>
      <c r="H38" s="22"/>
      <c r="I38" s="22"/>
    </row>
    <row r="39" spans="1:9" ht="10.5" customHeight="1">
      <c r="A39" s="19"/>
      <c r="B39" s="20" t="s">
        <v>21</v>
      </c>
      <c r="C39" s="20"/>
      <c r="D39" s="22">
        <f aca="true" t="shared" si="7" ref="D39:I39">+D40+D41</f>
        <v>16612</v>
      </c>
      <c r="E39" s="22">
        <f t="shared" si="7"/>
        <v>13</v>
      </c>
      <c r="F39" s="22">
        <f t="shared" si="7"/>
        <v>6196</v>
      </c>
      <c r="G39" s="22">
        <f t="shared" si="7"/>
        <v>0</v>
      </c>
      <c r="H39" s="22">
        <f t="shared" si="7"/>
        <v>0</v>
      </c>
      <c r="I39" s="22">
        <f t="shared" si="7"/>
        <v>22821</v>
      </c>
    </row>
    <row r="40" spans="1:9" ht="10.5" customHeight="1">
      <c r="A40" s="19"/>
      <c r="B40" s="20"/>
      <c r="C40" s="20" t="s">
        <v>13</v>
      </c>
      <c r="D40" s="22">
        <v>14427</v>
      </c>
      <c r="E40" s="22">
        <v>13</v>
      </c>
      <c r="F40" s="22">
        <v>4647</v>
      </c>
      <c r="G40" s="22">
        <v>0</v>
      </c>
      <c r="H40" s="22">
        <v>0</v>
      </c>
      <c r="I40" s="22">
        <f>SUM(D40:H40)</f>
        <v>19087</v>
      </c>
    </row>
    <row r="41" spans="1:9" ht="10.5" customHeight="1">
      <c r="A41" s="19"/>
      <c r="B41" s="20"/>
      <c r="C41" s="20" t="s">
        <v>14</v>
      </c>
      <c r="D41" s="22">
        <v>2185</v>
      </c>
      <c r="E41" s="22">
        <v>0</v>
      </c>
      <c r="F41" s="22">
        <v>1549</v>
      </c>
      <c r="G41" s="22">
        <v>0</v>
      </c>
      <c r="H41" s="22">
        <v>0</v>
      </c>
      <c r="I41" s="22">
        <f>SUM(D41:H41)</f>
        <v>3734</v>
      </c>
    </row>
    <row r="42" spans="1:9" ht="10.5" customHeight="1">
      <c r="A42" s="19"/>
      <c r="B42" s="20"/>
      <c r="C42" s="20"/>
      <c r="D42" s="22"/>
      <c r="E42" s="22"/>
      <c r="F42" s="22"/>
      <c r="G42" s="22"/>
      <c r="H42" s="22"/>
      <c r="I42" s="22"/>
    </row>
    <row r="43" spans="1:9" ht="10.5" customHeight="1">
      <c r="A43" s="19"/>
      <c r="B43" s="20" t="s">
        <v>22</v>
      </c>
      <c r="C43" s="20"/>
      <c r="D43" s="22">
        <f aca="true" t="shared" si="8" ref="D43:I43">+D44+D45</f>
        <v>84471</v>
      </c>
      <c r="E43" s="22">
        <f t="shared" si="8"/>
        <v>53476</v>
      </c>
      <c r="F43" s="22">
        <f t="shared" si="8"/>
        <v>147766</v>
      </c>
      <c r="G43" s="22">
        <f t="shared" si="8"/>
        <v>2011</v>
      </c>
      <c r="H43" s="22">
        <f t="shared" si="8"/>
        <v>3613</v>
      </c>
      <c r="I43" s="22">
        <f t="shared" si="8"/>
        <v>291337</v>
      </c>
    </row>
    <row r="44" spans="1:9" ht="10.5" customHeight="1">
      <c r="A44" s="19"/>
      <c r="B44" s="20"/>
      <c r="C44" s="20" t="s">
        <v>13</v>
      </c>
      <c r="D44" s="22">
        <v>77030</v>
      </c>
      <c r="E44" s="22">
        <v>53442</v>
      </c>
      <c r="F44" s="22">
        <v>136237</v>
      </c>
      <c r="G44" s="22">
        <v>1681</v>
      </c>
      <c r="H44" s="22">
        <v>3606</v>
      </c>
      <c r="I44" s="22">
        <f>SUM(D44:H44)</f>
        <v>271996</v>
      </c>
    </row>
    <row r="45" spans="1:9" ht="10.5" customHeight="1">
      <c r="A45" s="23"/>
      <c r="B45" s="24"/>
      <c r="C45" s="24" t="s">
        <v>14</v>
      </c>
      <c r="D45" s="25">
        <v>7441</v>
      </c>
      <c r="E45" s="25">
        <v>34</v>
      </c>
      <c r="F45" s="25">
        <v>11529</v>
      </c>
      <c r="G45" s="25">
        <v>330</v>
      </c>
      <c r="H45" s="25">
        <v>7</v>
      </c>
      <c r="I45" s="25">
        <f>SUM(D45:H45)</f>
        <v>19341</v>
      </c>
    </row>
    <row r="46" ht="10.5" customHeight="1"/>
    <row r="47" ht="10.5" customHeight="1">
      <c r="E47" s="26"/>
    </row>
    <row r="48" ht="10.5" customHeight="1"/>
    <row r="49" ht="10.5" customHeight="1"/>
    <row r="50" ht="10.5" customHeight="1"/>
    <row r="51" ht="10.5" customHeight="1"/>
    <row r="52" spans="1:3" ht="10.5" customHeight="1">
      <c r="A52" s="1" t="s">
        <v>23</v>
      </c>
      <c r="B52" s="2"/>
      <c r="C52" s="2"/>
    </row>
    <row r="53" spans="1:3" ht="10.5" customHeight="1">
      <c r="A53" s="1" t="s">
        <v>1</v>
      </c>
      <c r="B53" s="2"/>
      <c r="C53" s="2"/>
    </row>
    <row r="54" spans="1:3" ht="10.5" customHeight="1">
      <c r="A54" s="1" t="s">
        <v>2</v>
      </c>
      <c r="B54" s="2"/>
      <c r="C54" s="2"/>
    </row>
    <row r="55" spans="1:3" ht="10.5" customHeight="1">
      <c r="A55" s="3" t="s">
        <v>3</v>
      </c>
      <c r="B55" s="2"/>
      <c r="C55" s="2"/>
    </row>
    <row r="56" spans="1:9" ht="10.5" customHeight="1">
      <c r="A56" s="4"/>
      <c r="B56" s="5"/>
      <c r="C56" s="27"/>
      <c r="D56" s="6"/>
      <c r="E56" s="7" t="s">
        <v>4</v>
      </c>
      <c r="F56" s="8"/>
      <c r="G56" s="9" t="s">
        <v>5</v>
      </c>
      <c r="H56" s="10"/>
      <c r="I56" s="11"/>
    </row>
    <row r="57" spans="1:9" ht="10.5" customHeight="1">
      <c r="A57" s="12" t="s">
        <v>6</v>
      </c>
      <c r="B57" s="13"/>
      <c r="C57" s="28"/>
      <c r="D57" s="14" t="s">
        <v>7</v>
      </c>
      <c r="E57" s="14" t="s">
        <v>8</v>
      </c>
      <c r="F57" s="14" t="s">
        <v>9</v>
      </c>
      <c r="G57" s="14" t="s">
        <v>8</v>
      </c>
      <c r="H57" s="14" t="s">
        <v>9</v>
      </c>
      <c r="I57" s="15" t="s">
        <v>10</v>
      </c>
    </row>
    <row r="58" spans="1:9" ht="10.5" customHeight="1">
      <c r="A58" s="16" t="s">
        <v>24</v>
      </c>
      <c r="B58" s="17"/>
      <c r="C58" s="29"/>
      <c r="D58" s="18"/>
      <c r="E58" s="18"/>
      <c r="F58" s="18"/>
      <c r="G58" s="18"/>
      <c r="H58" s="18"/>
      <c r="I58" s="18"/>
    </row>
    <row r="59" spans="1:9" ht="10.5" customHeight="1">
      <c r="A59" s="19"/>
      <c r="B59" s="20"/>
      <c r="C59" s="30"/>
      <c r="D59" s="21"/>
      <c r="E59" s="21"/>
      <c r="F59" s="21"/>
      <c r="G59" s="21"/>
      <c r="H59" s="21"/>
      <c r="I59" s="21"/>
    </row>
    <row r="60" spans="1:9" ht="10.5" customHeight="1">
      <c r="A60" s="19"/>
      <c r="B60" s="20" t="s">
        <v>25</v>
      </c>
      <c r="C60" s="30"/>
      <c r="D60" s="22">
        <f aca="true" t="shared" si="9" ref="D60:I60">+D62+D74+D86</f>
        <v>2691398</v>
      </c>
      <c r="E60" s="22">
        <f t="shared" si="9"/>
        <v>197768</v>
      </c>
      <c r="F60" s="22">
        <f t="shared" si="9"/>
        <v>10626713</v>
      </c>
      <c r="G60" s="22">
        <f t="shared" si="9"/>
        <v>31586</v>
      </c>
      <c r="H60" s="22">
        <f t="shared" si="9"/>
        <v>267632</v>
      </c>
      <c r="I60" s="22">
        <f t="shared" si="9"/>
        <v>13815097</v>
      </c>
    </row>
    <row r="61" spans="1:9" ht="10.5" customHeight="1">
      <c r="A61" s="19"/>
      <c r="B61" s="20"/>
      <c r="C61" s="30"/>
      <c r="D61" s="22"/>
      <c r="E61" s="22"/>
      <c r="F61" s="22"/>
      <c r="G61" s="22"/>
      <c r="H61" s="22"/>
      <c r="I61" s="22"/>
    </row>
    <row r="62" spans="1:9" ht="10.5" customHeight="1">
      <c r="A62" s="19"/>
      <c r="B62" s="20"/>
      <c r="C62" s="30" t="s">
        <v>26</v>
      </c>
      <c r="D62" s="22">
        <f aca="true" t="shared" si="10" ref="D62:I62">+D64+D69</f>
        <v>2193680</v>
      </c>
      <c r="E62" s="22">
        <f t="shared" si="10"/>
        <v>197051</v>
      </c>
      <c r="F62" s="22">
        <f t="shared" si="10"/>
        <v>2335760</v>
      </c>
      <c r="G62" s="22">
        <f t="shared" si="10"/>
        <v>25173</v>
      </c>
      <c r="H62" s="22">
        <f t="shared" si="10"/>
        <v>266625</v>
      </c>
      <c r="I62" s="22">
        <f t="shared" si="10"/>
        <v>5018289</v>
      </c>
    </row>
    <row r="63" spans="1:9" ht="10.5" customHeight="1">
      <c r="A63" s="19"/>
      <c r="B63" s="20"/>
      <c r="C63" s="30"/>
      <c r="D63" s="22"/>
      <c r="E63" s="22"/>
      <c r="F63" s="22"/>
      <c r="G63" s="22"/>
      <c r="H63" s="22"/>
      <c r="I63" s="22"/>
    </row>
    <row r="64" spans="1:9" ht="10.5" customHeight="1">
      <c r="A64" s="19"/>
      <c r="B64" s="20"/>
      <c r="C64" s="30" t="s">
        <v>27</v>
      </c>
      <c r="D64" s="22">
        <f aca="true" t="shared" si="11" ref="D64:I64">+D65+D66+D67</f>
        <v>931143</v>
      </c>
      <c r="E64" s="22">
        <f t="shared" si="11"/>
        <v>119407</v>
      </c>
      <c r="F64" s="22">
        <f t="shared" si="11"/>
        <v>1195292</v>
      </c>
      <c r="G64" s="22">
        <f t="shared" si="11"/>
        <v>24615</v>
      </c>
      <c r="H64" s="22">
        <f t="shared" si="11"/>
        <v>261948</v>
      </c>
      <c r="I64" s="22">
        <f t="shared" si="11"/>
        <v>2532405</v>
      </c>
    </row>
    <row r="65" spans="1:9" ht="10.5" customHeight="1">
      <c r="A65" s="19"/>
      <c r="B65" s="20"/>
      <c r="C65" s="30" t="s">
        <v>28</v>
      </c>
      <c r="D65" s="22">
        <v>279844</v>
      </c>
      <c r="E65" s="22">
        <v>118757</v>
      </c>
      <c r="F65" s="22">
        <v>72299</v>
      </c>
      <c r="G65" s="22">
        <v>4716</v>
      </c>
      <c r="H65" s="22">
        <v>0</v>
      </c>
      <c r="I65" s="22">
        <f>SUM(D65:H65)</f>
        <v>475616</v>
      </c>
    </row>
    <row r="66" spans="1:9" ht="10.5" customHeight="1">
      <c r="A66" s="19"/>
      <c r="B66" s="20"/>
      <c r="C66" s="30" t="s">
        <v>29</v>
      </c>
      <c r="D66" s="22">
        <v>24975</v>
      </c>
      <c r="E66" s="22">
        <v>650</v>
      </c>
      <c r="F66" s="22">
        <v>1122993</v>
      </c>
      <c r="G66" s="22">
        <v>19899</v>
      </c>
      <c r="H66" s="22">
        <v>261948</v>
      </c>
      <c r="I66" s="22">
        <f>SUM(D66:H66)</f>
        <v>1430465</v>
      </c>
    </row>
    <row r="67" spans="1:9" ht="10.5" customHeight="1">
      <c r="A67" s="19"/>
      <c r="B67" s="20"/>
      <c r="C67" s="30" t="s">
        <v>30</v>
      </c>
      <c r="D67" s="22">
        <v>626324</v>
      </c>
      <c r="E67" s="22">
        <v>0</v>
      </c>
      <c r="F67" s="22">
        <v>0</v>
      </c>
      <c r="G67" s="22">
        <v>0</v>
      </c>
      <c r="H67" s="22">
        <v>0</v>
      </c>
      <c r="I67" s="22">
        <f>SUM(D67:H67)</f>
        <v>626324</v>
      </c>
    </row>
    <row r="68" spans="1:9" ht="10.5" customHeight="1">
      <c r="A68" s="19"/>
      <c r="B68" s="20"/>
      <c r="C68" s="30"/>
      <c r="D68" s="22"/>
      <c r="E68" s="22"/>
      <c r="F68" s="22"/>
      <c r="G68" s="22"/>
      <c r="H68" s="22"/>
      <c r="I68" s="22"/>
    </row>
    <row r="69" spans="1:9" ht="10.5" customHeight="1">
      <c r="A69" s="19"/>
      <c r="B69" s="20"/>
      <c r="C69" s="30" t="s">
        <v>31</v>
      </c>
      <c r="D69" s="22">
        <f aca="true" t="shared" si="12" ref="D69:I69">+D70+D71+D72</f>
        <v>1262537</v>
      </c>
      <c r="E69" s="22">
        <f t="shared" si="12"/>
        <v>77644</v>
      </c>
      <c r="F69" s="22">
        <f t="shared" si="12"/>
        <v>1140468</v>
      </c>
      <c r="G69" s="22">
        <f t="shared" si="12"/>
        <v>558</v>
      </c>
      <c r="H69" s="22">
        <f t="shared" si="12"/>
        <v>4677</v>
      </c>
      <c r="I69" s="22">
        <f t="shared" si="12"/>
        <v>2485884</v>
      </c>
    </row>
    <row r="70" spans="1:9" ht="10.5" customHeight="1">
      <c r="A70" s="19"/>
      <c r="B70" s="20"/>
      <c r="C70" s="30" t="s">
        <v>28</v>
      </c>
      <c r="D70" s="22">
        <v>375959</v>
      </c>
      <c r="E70" s="22">
        <v>46032</v>
      </c>
      <c r="F70" s="22">
        <v>474265</v>
      </c>
      <c r="G70" s="22">
        <v>28</v>
      </c>
      <c r="H70" s="22">
        <v>0</v>
      </c>
      <c r="I70" s="22">
        <f>SUM(D70:H70)</f>
        <v>896284</v>
      </c>
    </row>
    <row r="71" spans="1:9" ht="10.5" customHeight="1">
      <c r="A71" s="19"/>
      <c r="B71" s="20"/>
      <c r="C71" s="30" t="s">
        <v>29</v>
      </c>
      <c r="D71" s="22">
        <v>22620</v>
      </c>
      <c r="E71" s="22">
        <v>31612</v>
      </c>
      <c r="F71" s="22">
        <v>666203</v>
      </c>
      <c r="G71" s="22">
        <v>530</v>
      </c>
      <c r="H71" s="22">
        <v>4677</v>
      </c>
      <c r="I71" s="22">
        <f>SUM(D71:H71)</f>
        <v>725642</v>
      </c>
    </row>
    <row r="72" spans="1:9" ht="10.5" customHeight="1">
      <c r="A72" s="19"/>
      <c r="B72" s="20"/>
      <c r="C72" s="30" t="s">
        <v>30</v>
      </c>
      <c r="D72" s="22">
        <v>863958</v>
      </c>
      <c r="E72" s="22">
        <v>0</v>
      </c>
      <c r="F72" s="22">
        <v>0</v>
      </c>
      <c r="G72" s="22">
        <v>0</v>
      </c>
      <c r="H72" s="22">
        <v>0</v>
      </c>
      <c r="I72" s="22">
        <f>SUM(D72:H72)</f>
        <v>863958</v>
      </c>
    </row>
    <row r="73" spans="1:9" ht="10.5" customHeight="1">
      <c r="A73" s="19"/>
      <c r="B73" s="20"/>
      <c r="C73" s="30"/>
      <c r="D73" s="22"/>
      <c r="E73" s="22"/>
      <c r="F73" s="22"/>
      <c r="G73" s="22"/>
      <c r="H73" s="22"/>
      <c r="I73" s="22"/>
    </row>
    <row r="74" spans="1:9" ht="10.5" customHeight="1">
      <c r="A74" s="19"/>
      <c r="B74" s="20"/>
      <c r="C74" s="30" t="s">
        <v>32</v>
      </c>
      <c r="D74" s="22">
        <f aca="true" t="shared" si="13" ref="D74:I74">+D76+D81</f>
        <v>497718</v>
      </c>
      <c r="E74" s="22">
        <f t="shared" si="13"/>
        <v>717</v>
      </c>
      <c r="F74" s="22">
        <f t="shared" si="13"/>
        <v>8290953</v>
      </c>
      <c r="G74" s="22">
        <f t="shared" si="13"/>
        <v>6413</v>
      </c>
      <c r="H74" s="22">
        <f t="shared" si="13"/>
        <v>1007</v>
      </c>
      <c r="I74" s="22">
        <f t="shared" si="13"/>
        <v>8796808</v>
      </c>
    </row>
    <row r="75" spans="1:9" ht="10.5" customHeight="1">
      <c r="A75" s="19"/>
      <c r="B75" s="20"/>
      <c r="C75" s="30"/>
      <c r="D75" s="22"/>
      <c r="E75" s="22"/>
      <c r="F75" s="22"/>
      <c r="G75" s="22"/>
      <c r="H75" s="22"/>
      <c r="I75" s="22"/>
    </row>
    <row r="76" spans="1:9" ht="10.5" customHeight="1">
      <c r="A76" s="19"/>
      <c r="B76" s="20"/>
      <c r="C76" s="30" t="s">
        <v>33</v>
      </c>
      <c r="D76" s="22">
        <f aca="true" t="shared" si="14" ref="D76:I76">+D77+D78+D79</f>
        <v>393480</v>
      </c>
      <c r="E76" s="22">
        <f t="shared" si="14"/>
        <v>717</v>
      </c>
      <c r="F76" s="22">
        <f t="shared" si="14"/>
        <v>3705463</v>
      </c>
      <c r="G76" s="22">
        <f t="shared" si="14"/>
        <v>6413</v>
      </c>
      <c r="H76" s="22">
        <f t="shared" si="14"/>
        <v>1007</v>
      </c>
      <c r="I76" s="22">
        <f t="shared" si="14"/>
        <v>4107080</v>
      </c>
    </row>
    <row r="77" spans="1:9" ht="10.5" customHeight="1">
      <c r="A77" s="19"/>
      <c r="B77" s="20"/>
      <c r="C77" s="30" t="s">
        <v>28</v>
      </c>
      <c r="D77" s="22">
        <v>151474</v>
      </c>
      <c r="E77" s="22">
        <v>717</v>
      </c>
      <c r="F77" s="22">
        <v>100947</v>
      </c>
      <c r="G77" s="22">
        <v>6413</v>
      </c>
      <c r="H77" s="22">
        <v>0</v>
      </c>
      <c r="I77" s="22">
        <f>SUM(D77:H77)</f>
        <v>259551</v>
      </c>
    </row>
    <row r="78" spans="1:9" ht="10.5" customHeight="1">
      <c r="A78" s="19"/>
      <c r="B78" s="20"/>
      <c r="C78" s="30" t="s">
        <v>29</v>
      </c>
      <c r="D78" s="22">
        <v>219163</v>
      </c>
      <c r="E78" s="22">
        <v>0</v>
      </c>
      <c r="F78" s="22">
        <v>3583351</v>
      </c>
      <c r="G78" s="22">
        <v>0</v>
      </c>
      <c r="H78" s="22">
        <v>1007</v>
      </c>
      <c r="I78" s="22">
        <f>SUM(D78:H78)</f>
        <v>3803521</v>
      </c>
    </row>
    <row r="79" spans="1:9" ht="10.5" customHeight="1">
      <c r="A79" s="19"/>
      <c r="B79" s="20"/>
      <c r="C79" s="30" t="s">
        <v>30</v>
      </c>
      <c r="D79" s="22">
        <v>22843</v>
      </c>
      <c r="E79" s="22">
        <v>0</v>
      </c>
      <c r="F79" s="22">
        <v>21165</v>
      </c>
      <c r="G79" s="22">
        <v>0</v>
      </c>
      <c r="H79" s="22">
        <v>0</v>
      </c>
      <c r="I79" s="22">
        <f>SUM(D79:H79)</f>
        <v>44008</v>
      </c>
    </row>
    <row r="80" spans="1:9" ht="10.5" customHeight="1">
      <c r="A80" s="19"/>
      <c r="B80" s="20"/>
      <c r="C80" s="30"/>
      <c r="D80" s="22"/>
      <c r="E80" s="22"/>
      <c r="F80" s="22"/>
      <c r="G80" s="22"/>
      <c r="H80" s="22"/>
      <c r="I80" s="22"/>
    </row>
    <row r="81" spans="1:9" ht="10.5" customHeight="1">
      <c r="A81" s="19"/>
      <c r="B81" s="20"/>
      <c r="C81" s="30" t="s">
        <v>34</v>
      </c>
      <c r="D81" s="22">
        <f aca="true" t="shared" si="15" ref="D81:I81">+D82+D83+D84</f>
        <v>104238</v>
      </c>
      <c r="E81" s="22">
        <f t="shared" si="15"/>
        <v>0</v>
      </c>
      <c r="F81" s="22">
        <f t="shared" si="15"/>
        <v>4585490</v>
      </c>
      <c r="G81" s="22">
        <f t="shared" si="15"/>
        <v>0</v>
      </c>
      <c r="H81" s="22">
        <f t="shared" si="15"/>
        <v>0</v>
      </c>
      <c r="I81" s="22">
        <f t="shared" si="15"/>
        <v>4689728</v>
      </c>
    </row>
    <row r="82" spans="1:9" ht="10.5" customHeight="1">
      <c r="A82" s="19"/>
      <c r="B82" s="20"/>
      <c r="C82" s="30" t="s">
        <v>28</v>
      </c>
      <c r="D82" s="22">
        <v>5638</v>
      </c>
      <c r="E82" s="22">
        <v>0</v>
      </c>
      <c r="F82" s="22">
        <v>16251</v>
      </c>
      <c r="G82" s="22">
        <v>0</v>
      </c>
      <c r="H82" s="22">
        <v>0</v>
      </c>
      <c r="I82" s="22">
        <f>SUM(D82:H82)</f>
        <v>21889</v>
      </c>
    </row>
    <row r="83" spans="1:9" ht="10.5" customHeight="1">
      <c r="A83" s="19"/>
      <c r="B83" s="20"/>
      <c r="C83" s="30" t="s">
        <v>29</v>
      </c>
      <c r="D83" s="22">
        <v>48957</v>
      </c>
      <c r="E83" s="22">
        <v>0</v>
      </c>
      <c r="F83" s="22">
        <v>4441310</v>
      </c>
      <c r="G83" s="22">
        <v>0</v>
      </c>
      <c r="H83" s="22">
        <v>0</v>
      </c>
      <c r="I83" s="22">
        <f>SUM(D83:H83)</f>
        <v>4490267</v>
      </c>
    </row>
    <row r="84" spans="1:9" ht="10.5" customHeight="1">
      <c r="A84" s="19"/>
      <c r="B84" s="20"/>
      <c r="C84" s="30" t="s">
        <v>30</v>
      </c>
      <c r="D84" s="22">
        <v>49643</v>
      </c>
      <c r="E84" s="22">
        <v>0</v>
      </c>
      <c r="F84" s="22">
        <v>127929</v>
      </c>
      <c r="G84" s="22">
        <v>0</v>
      </c>
      <c r="H84" s="22">
        <v>0</v>
      </c>
      <c r="I84" s="22">
        <f>SUM(D84:H84)</f>
        <v>177572</v>
      </c>
    </row>
    <row r="85" spans="1:9" ht="10.5" customHeight="1">
      <c r="A85" s="19"/>
      <c r="B85" s="20"/>
      <c r="C85" s="30"/>
      <c r="D85" s="22"/>
      <c r="E85" s="22"/>
      <c r="F85" s="22"/>
      <c r="G85" s="22"/>
      <c r="H85" s="22"/>
      <c r="I85" s="22"/>
    </row>
    <row r="86" spans="1:9" ht="10.5" customHeight="1">
      <c r="A86" s="19"/>
      <c r="B86" s="20"/>
      <c r="C86" s="30" t="s">
        <v>35</v>
      </c>
      <c r="D86" s="22">
        <f aca="true" t="shared" si="16" ref="D86:I86">+D87+D91</f>
        <v>0</v>
      </c>
      <c r="E86" s="22">
        <f t="shared" si="16"/>
        <v>0</v>
      </c>
      <c r="F86" s="22">
        <f t="shared" si="16"/>
        <v>0</v>
      </c>
      <c r="G86" s="22">
        <f t="shared" si="16"/>
        <v>0</v>
      </c>
      <c r="H86" s="22">
        <f t="shared" si="16"/>
        <v>0</v>
      </c>
      <c r="I86" s="22">
        <f t="shared" si="16"/>
        <v>0</v>
      </c>
    </row>
    <row r="87" spans="1:9" ht="10.5" customHeight="1">
      <c r="A87" s="19"/>
      <c r="B87" s="20"/>
      <c r="C87" s="30" t="s">
        <v>36</v>
      </c>
      <c r="D87" s="22">
        <f aca="true" t="shared" si="17" ref="D87:I87">+D88+D89</f>
        <v>0</v>
      </c>
      <c r="E87" s="22">
        <f t="shared" si="17"/>
        <v>0</v>
      </c>
      <c r="F87" s="22">
        <f t="shared" si="17"/>
        <v>0</v>
      </c>
      <c r="G87" s="22">
        <f t="shared" si="17"/>
        <v>0</v>
      </c>
      <c r="H87" s="22">
        <f t="shared" si="17"/>
        <v>0</v>
      </c>
      <c r="I87" s="22">
        <f t="shared" si="17"/>
        <v>0</v>
      </c>
    </row>
    <row r="88" spans="1:9" ht="10.5" customHeight="1">
      <c r="A88" s="19"/>
      <c r="B88" s="20"/>
      <c r="C88" s="30" t="s">
        <v>37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f>SUM(D88:H88)</f>
        <v>0</v>
      </c>
    </row>
    <row r="89" spans="1:9" ht="10.5" customHeight="1">
      <c r="A89" s="19"/>
      <c r="B89" s="20"/>
      <c r="C89" s="30" t="s">
        <v>38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f>SUM(D89:H89)</f>
        <v>0</v>
      </c>
    </row>
    <row r="90" spans="1:9" ht="10.5" customHeight="1">
      <c r="A90" s="19"/>
      <c r="B90" s="20"/>
      <c r="C90" s="30"/>
      <c r="D90" s="22"/>
      <c r="E90" s="22"/>
      <c r="F90" s="22"/>
      <c r="G90" s="22"/>
      <c r="H90" s="22"/>
      <c r="I90" s="22"/>
    </row>
    <row r="91" spans="1:9" ht="10.5" customHeight="1">
      <c r="A91" s="19"/>
      <c r="B91" s="20"/>
      <c r="C91" s="30" t="s">
        <v>39</v>
      </c>
      <c r="D91" s="22">
        <f aca="true" t="shared" si="18" ref="D91:I91">+D92+D93</f>
        <v>0</v>
      </c>
      <c r="E91" s="22">
        <f t="shared" si="18"/>
        <v>0</v>
      </c>
      <c r="F91" s="22">
        <f t="shared" si="18"/>
        <v>0</v>
      </c>
      <c r="G91" s="22">
        <f t="shared" si="18"/>
        <v>0</v>
      </c>
      <c r="H91" s="22">
        <f t="shared" si="18"/>
        <v>0</v>
      </c>
      <c r="I91" s="22">
        <f t="shared" si="18"/>
        <v>0</v>
      </c>
    </row>
    <row r="92" spans="1:9" ht="10.5" customHeight="1">
      <c r="A92" s="19"/>
      <c r="B92" s="20"/>
      <c r="C92" s="30" t="s">
        <v>40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f>SUM(D92:H92)</f>
        <v>0</v>
      </c>
    </row>
    <row r="93" spans="1:9" ht="10.5" customHeight="1">
      <c r="A93" s="19"/>
      <c r="B93" s="20"/>
      <c r="C93" s="30" t="s">
        <v>41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f>SUM(D93:H93)</f>
        <v>0</v>
      </c>
    </row>
    <row r="94" spans="1:9" ht="10.5" customHeight="1">
      <c r="A94" s="19"/>
      <c r="B94" s="20"/>
      <c r="C94" s="30"/>
      <c r="D94" s="22"/>
      <c r="E94" s="22"/>
      <c r="F94" s="22"/>
      <c r="G94" s="22"/>
      <c r="H94" s="22"/>
      <c r="I94" s="22"/>
    </row>
    <row r="95" spans="1:9" ht="10.5" customHeight="1">
      <c r="A95" s="19"/>
      <c r="B95" s="20"/>
      <c r="C95" s="30" t="s">
        <v>42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f>SUM(D95:H95)</f>
        <v>0</v>
      </c>
    </row>
    <row r="96" spans="1:9" ht="10.5" customHeight="1">
      <c r="A96" s="19"/>
      <c r="B96" s="20"/>
      <c r="C96" s="30"/>
      <c r="D96" s="22"/>
      <c r="E96" s="22"/>
      <c r="F96" s="22"/>
      <c r="G96" s="22"/>
      <c r="H96" s="22"/>
      <c r="I96" s="22"/>
    </row>
    <row r="97" spans="1:9" ht="10.5" customHeight="1">
      <c r="A97" s="19"/>
      <c r="B97" s="20" t="s">
        <v>43</v>
      </c>
      <c r="C97" s="30"/>
      <c r="D97" s="22">
        <f aca="true" t="shared" si="19" ref="D97:I97">+D98+D99</f>
        <v>1280670</v>
      </c>
      <c r="E97" s="22">
        <f t="shared" si="19"/>
        <v>785879</v>
      </c>
      <c r="F97" s="22">
        <f t="shared" si="19"/>
        <v>0</v>
      </c>
      <c r="G97" s="22">
        <f t="shared" si="19"/>
        <v>0</v>
      </c>
      <c r="H97" s="22">
        <f t="shared" si="19"/>
        <v>0</v>
      </c>
      <c r="I97" s="22">
        <f t="shared" si="19"/>
        <v>2066549</v>
      </c>
    </row>
    <row r="98" spans="1:9" ht="10.5" customHeight="1">
      <c r="A98" s="19"/>
      <c r="B98" s="20"/>
      <c r="C98" s="30" t="s">
        <v>44</v>
      </c>
      <c r="D98" s="22">
        <v>645723</v>
      </c>
      <c r="E98" s="22">
        <v>394360</v>
      </c>
      <c r="F98" s="22">
        <v>0</v>
      </c>
      <c r="G98" s="22">
        <v>0</v>
      </c>
      <c r="H98" s="22">
        <v>0</v>
      </c>
      <c r="I98" s="22">
        <f>SUM(D98:H98)</f>
        <v>1040083</v>
      </c>
    </row>
    <row r="99" spans="1:9" ht="10.5" customHeight="1">
      <c r="A99" s="23"/>
      <c r="B99" s="24"/>
      <c r="C99" s="31" t="s">
        <v>45</v>
      </c>
      <c r="D99" s="25">
        <v>634947</v>
      </c>
      <c r="E99" s="25">
        <v>391519</v>
      </c>
      <c r="F99" s="25">
        <v>0</v>
      </c>
      <c r="G99" s="25">
        <v>0</v>
      </c>
      <c r="H99" s="25">
        <v>0</v>
      </c>
      <c r="I99" s="25">
        <f>SUM(D99:H99)</f>
        <v>1026466</v>
      </c>
    </row>
    <row r="100" ht="10.5" customHeight="1"/>
    <row r="101" ht="10.5" customHeight="1">
      <c r="E101" s="26"/>
    </row>
    <row r="102" ht="10.5" customHeight="1"/>
    <row r="103" ht="10.5" customHeight="1"/>
  </sheetData>
  <printOptions horizontalCentered="1"/>
  <pageMargins left="0.75" right="0.75" top="1" bottom="0.75" header="0.5" footer="0.5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105"/>
  <sheetViews>
    <sheetView workbookViewId="0" topLeftCell="A1">
      <selection activeCell="A1" sqref="A1"/>
    </sheetView>
  </sheetViews>
  <sheetFormatPr defaultColWidth="9.33203125" defaultRowHeight="11.25"/>
  <cols>
    <col min="1" max="1" width="2.16015625" style="0" customWidth="1"/>
    <col min="2" max="2" width="5.5" style="0" customWidth="1"/>
    <col min="3" max="3" width="24.5" style="0" customWidth="1"/>
    <col min="4" max="25" width="11.83203125" style="0" customWidth="1"/>
  </cols>
  <sheetData>
    <row r="3" spans="1:14" ht="10.5" customHeight="1">
      <c r="A3" s="2" t="s">
        <v>46</v>
      </c>
      <c r="B3" s="2"/>
      <c r="C3" s="2"/>
      <c r="N3" s="2"/>
    </row>
    <row r="4" spans="1:3" ht="10.5" customHeight="1">
      <c r="A4" s="1" t="s">
        <v>1</v>
      </c>
      <c r="B4" s="2"/>
      <c r="C4" s="2"/>
    </row>
    <row r="5" spans="1:26" ht="10.5" customHeight="1">
      <c r="A5" s="2" t="s">
        <v>47</v>
      </c>
      <c r="B5" s="2"/>
      <c r="C5" s="2"/>
      <c r="Z5" s="32"/>
    </row>
    <row r="6" spans="1:26" ht="10.5" customHeight="1">
      <c r="A6" s="3" t="s">
        <v>3</v>
      </c>
      <c r="B6" s="2"/>
      <c r="C6" s="2"/>
      <c r="Z6" s="32"/>
    </row>
    <row r="7" spans="1:26" ht="10.5" customHeight="1">
      <c r="A7" s="4"/>
      <c r="B7" s="5"/>
      <c r="C7" s="5"/>
      <c r="D7" s="14" t="s">
        <v>48</v>
      </c>
      <c r="E7" s="6"/>
      <c r="F7" s="33"/>
      <c r="G7" s="33" t="s">
        <v>49</v>
      </c>
      <c r="H7" s="33"/>
      <c r="I7" s="33"/>
      <c r="J7" s="8"/>
      <c r="K7" s="6"/>
      <c r="L7" s="34" t="s">
        <v>50</v>
      </c>
      <c r="M7" s="34"/>
      <c r="N7" s="8"/>
      <c r="O7" s="6"/>
      <c r="P7" s="33"/>
      <c r="Q7" s="33"/>
      <c r="R7" s="7"/>
      <c r="S7" s="35"/>
      <c r="T7" s="7" t="s">
        <v>51</v>
      </c>
      <c r="U7" s="35"/>
      <c r="V7" s="35"/>
      <c r="W7" s="35"/>
      <c r="X7" s="35"/>
      <c r="Y7" s="8"/>
      <c r="Z7" s="36"/>
    </row>
    <row r="8" spans="1:26" ht="10.5" customHeight="1">
      <c r="A8" s="12" t="s">
        <v>6</v>
      </c>
      <c r="B8" s="13"/>
      <c r="C8" s="13"/>
      <c r="D8" s="14" t="s">
        <v>52</v>
      </c>
      <c r="E8" s="14" t="s">
        <v>53</v>
      </c>
      <c r="F8" s="14" t="s">
        <v>54</v>
      </c>
      <c r="G8" s="14" t="s">
        <v>55</v>
      </c>
      <c r="H8" s="14" t="s">
        <v>56</v>
      </c>
      <c r="I8" s="14" t="s">
        <v>57</v>
      </c>
      <c r="J8" s="14" t="s">
        <v>58</v>
      </c>
      <c r="K8" s="14" t="s">
        <v>59</v>
      </c>
      <c r="L8" s="14" t="s">
        <v>60</v>
      </c>
      <c r="M8" s="14" t="s">
        <v>61</v>
      </c>
      <c r="N8" s="14" t="s">
        <v>62</v>
      </c>
      <c r="O8" s="15" t="s">
        <v>63</v>
      </c>
      <c r="P8" s="14" t="s">
        <v>64</v>
      </c>
      <c r="Q8" s="14" t="s">
        <v>65</v>
      </c>
      <c r="R8" s="14" t="s">
        <v>66</v>
      </c>
      <c r="S8" s="14" t="s">
        <v>67</v>
      </c>
      <c r="T8" s="14" t="s">
        <v>68</v>
      </c>
      <c r="U8" s="14" t="s">
        <v>69</v>
      </c>
      <c r="V8" s="14" t="s">
        <v>70</v>
      </c>
      <c r="W8" s="14" t="s">
        <v>71</v>
      </c>
      <c r="X8" s="14" t="s">
        <v>72</v>
      </c>
      <c r="Y8" s="14" t="s">
        <v>73</v>
      </c>
      <c r="Z8" s="37"/>
    </row>
    <row r="9" spans="1:26" ht="10.5" customHeight="1">
      <c r="A9" s="16" t="s">
        <v>11</v>
      </c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2"/>
    </row>
    <row r="10" spans="1:26" ht="10.5" customHeight="1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32"/>
    </row>
    <row r="11" spans="1:26" ht="10.5" customHeight="1">
      <c r="A11" s="19"/>
      <c r="B11" s="20" t="s">
        <v>12</v>
      </c>
      <c r="C11" s="20"/>
      <c r="D11" s="22">
        <f aca="true" t="shared" si="0" ref="D11:Y11">+D12+D13</f>
        <v>3521</v>
      </c>
      <c r="E11" s="22">
        <f t="shared" si="0"/>
        <v>100</v>
      </c>
      <c r="F11" s="22">
        <f t="shared" si="0"/>
        <v>3689</v>
      </c>
      <c r="G11" s="22">
        <f t="shared" si="0"/>
        <v>4576</v>
      </c>
      <c r="H11" s="22">
        <f t="shared" si="0"/>
        <v>292</v>
      </c>
      <c r="I11" s="22">
        <f t="shared" si="0"/>
        <v>143</v>
      </c>
      <c r="J11" s="22">
        <f t="shared" si="0"/>
        <v>3</v>
      </c>
      <c r="K11" s="22">
        <f t="shared" si="0"/>
        <v>952</v>
      </c>
      <c r="L11" s="22">
        <f t="shared" si="0"/>
        <v>34</v>
      </c>
      <c r="M11" s="22">
        <f t="shared" si="0"/>
        <v>154</v>
      </c>
      <c r="N11" s="22">
        <f t="shared" si="0"/>
        <v>92</v>
      </c>
      <c r="O11" s="22">
        <f t="shared" si="0"/>
        <v>56</v>
      </c>
      <c r="P11" s="22">
        <f t="shared" si="0"/>
        <v>53</v>
      </c>
      <c r="Q11" s="22">
        <f t="shared" si="0"/>
        <v>7</v>
      </c>
      <c r="R11" s="22">
        <f t="shared" si="0"/>
        <v>1</v>
      </c>
      <c r="S11" s="22">
        <f t="shared" si="0"/>
        <v>443</v>
      </c>
      <c r="T11" s="22">
        <f t="shared" si="0"/>
        <v>45</v>
      </c>
      <c r="U11" s="22">
        <f t="shared" si="0"/>
        <v>194</v>
      </c>
      <c r="V11" s="22">
        <f t="shared" si="0"/>
        <v>8</v>
      </c>
      <c r="W11" s="22">
        <f t="shared" si="0"/>
        <v>48</v>
      </c>
      <c r="X11" s="22">
        <f t="shared" si="0"/>
        <v>107</v>
      </c>
      <c r="Y11" s="22">
        <f t="shared" si="0"/>
        <v>7</v>
      </c>
      <c r="Z11" s="38"/>
    </row>
    <row r="12" spans="1:26" ht="10.5" customHeight="1">
      <c r="A12" s="19"/>
      <c r="B12" s="20"/>
      <c r="C12" s="20" t="s">
        <v>13</v>
      </c>
      <c r="D12" s="22">
        <v>3336</v>
      </c>
      <c r="E12" s="22">
        <v>100</v>
      </c>
      <c r="F12" s="22">
        <v>3689</v>
      </c>
      <c r="G12" s="22">
        <v>4576</v>
      </c>
      <c r="H12" s="22">
        <v>291</v>
      </c>
      <c r="I12" s="22">
        <v>143</v>
      </c>
      <c r="J12" s="22">
        <v>3</v>
      </c>
      <c r="K12" s="22">
        <v>921</v>
      </c>
      <c r="L12" s="22">
        <v>33</v>
      </c>
      <c r="M12" s="22">
        <v>0</v>
      </c>
      <c r="N12" s="22">
        <v>66</v>
      </c>
      <c r="O12" s="22">
        <v>56</v>
      </c>
      <c r="P12" s="22">
        <v>53</v>
      </c>
      <c r="Q12" s="22">
        <v>6</v>
      </c>
      <c r="R12" s="22">
        <v>1</v>
      </c>
      <c r="S12" s="22">
        <v>372</v>
      </c>
      <c r="T12" s="22">
        <v>44</v>
      </c>
      <c r="U12" s="22">
        <v>145</v>
      </c>
      <c r="V12" s="22">
        <v>0</v>
      </c>
      <c r="W12" s="22">
        <v>34</v>
      </c>
      <c r="X12" s="22">
        <v>107</v>
      </c>
      <c r="Y12" s="22">
        <v>7</v>
      </c>
      <c r="Z12" s="38"/>
    </row>
    <row r="13" spans="1:26" ht="10.5" customHeight="1">
      <c r="A13" s="19"/>
      <c r="B13" s="20"/>
      <c r="C13" s="20" t="s">
        <v>14</v>
      </c>
      <c r="D13" s="22">
        <v>185</v>
      </c>
      <c r="E13" s="22">
        <v>0</v>
      </c>
      <c r="F13" s="22">
        <v>0</v>
      </c>
      <c r="G13" s="22">
        <v>0</v>
      </c>
      <c r="H13" s="22">
        <v>1</v>
      </c>
      <c r="I13" s="22">
        <v>0</v>
      </c>
      <c r="J13" s="22">
        <v>0</v>
      </c>
      <c r="K13" s="22">
        <v>31</v>
      </c>
      <c r="L13" s="22">
        <v>1</v>
      </c>
      <c r="M13" s="22">
        <v>154</v>
      </c>
      <c r="N13" s="22">
        <v>26</v>
      </c>
      <c r="O13" s="22">
        <v>0</v>
      </c>
      <c r="P13" s="22">
        <v>0</v>
      </c>
      <c r="Q13" s="22">
        <v>1</v>
      </c>
      <c r="R13" s="22">
        <v>0</v>
      </c>
      <c r="S13" s="22">
        <v>71</v>
      </c>
      <c r="T13" s="22">
        <v>1</v>
      </c>
      <c r="U13" s="22">
        <v>49</v>
      </c>
      <c r="V13" s="22">
        <v>8</v>
      </c>
      <c r="W13" s="22">
        <v>14</v>
      </c>
      <c r="X13" s="22">
        <v>0</v>
      </c>
      <c r="Y13" s="22">
        <v>0</v>
      </c>
      <c r="Z13" s="38"/>
    </row>
    <row r="14" spans="1:26" ht="10.5" customHeight="1">
      <c r="A14" s="19"/>
      <c r="B14" s="20"/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8"/>
    </row>
    <row r="15" spans="1:26" ht="10.5" customHeight="1">
      <c r="A15" s="19"/>
      <c r="B15" s="20" t="s">
        <v>15</v>
      </c>
      <c r="C15" s="20"/>
      <c r="D15" s="22">
        <f aca="true" t="shared" si="1" ref="D15:Y15">+D16+D17</f>
        <v>9988629</v>
      </c>
      <c r="E15" s="22">
        <f t="shared" si="1"/>
        <v>77472</v>
      </c>
      <c r="F15" s="22">
        <f t="shared" si="1"/>
        <v>553120</v>
      </c>
      <c r="G15" s="22">
        <f t="shared" si="1"/>
        <v>726514</v>
      </c>
      <c r="H15" s="22">
        <f t="shared" si="1"/>
        <v>51641</v>
      </c>
      <c r="I15" s="22">
        <f t="shared" si="1"/>
        <v>35492</v>
      </c>
      <c r="J15" s="22">
        <f t="shared" si="1"/>
        <v>1095</v>
      </c>
      <c r="K15" s="22">
        <f t="shared" si="1"/>
        <v>1077514</v>
      </c>
      <c r="L15" s="22">
        <f t="shared" si="1"/>
        <v>44988</v>
      </c>
      <c r="M15" s="22">
        <f t="shared" si="1"/>
        <v>1276162</v>
      </c>
      <c r="N15" s="22">
        <f t="shared" si="1"/>
        <v>137696</v>
      </c>
      <c r="O15" s="22">
        <f t="shared" si="1"/>
        <v>11279</v>
      </c>
      <c r="P15" s="22">
        <f t="shared" si="1"/>
        <v>18934</v>
      </c>
      <c r="Q15" s="22">
        <f t="shared" si="1"/>
        <v>16771</v>
      </c>
      <c r="R15" s="22">
        <f t="shared" si="1"/>
        <v>997</v>
      </c>
      <c r="S15" s="22">
        <f t="shared" si="1"/>
        <v>4958439</v>
      </c>
      <c r="T15" s="22">
        <f t="shared" si="1"/>
        <v>14190</v>
      </c>
      <c r="U15" s="22">
        <f t="shared" si="1"/>
        <v>262131</v>
      </c>
      <c r="V15" s="22">
        <f t="shared" si="1"/>
        <v>28781</v>
      </c>
      <c r="W15" s="22">
        <f t="shared" si="1"/>
        <v>55039</v>
      </c>
      <c r="X15" s="22">
        <f t="shared" si="1"/>
        <v>68467</v>
      </c>
      <c r="Y15" s="22">
        <f t="shared" si="1"/>
        <v>6312</v>
      </c>
      <c r="Z15" s="38"/>
    </row>
    <row r="16" spans="1:26" ht="10.5" customHeight="1">
      <c r="A16" s="19"/>
      <c r="B16" s="20"/>
      <c r="C16" s="20" t="s">
        <v>13</v>
      </c>
      <c r="D16" s="22">
        <v>8267927</v>
      </c>
      <c r="E16" s="22">
        <v>77472</v>
      </c>
      <c r="F16" s="22">
        <v>553120</v>
      </c>
      <c r="G16" s="22">
        <v>726514</v>
      </c>
      <c r="H16" s="22">
        <v>50771</v>
      </c>
      <c r="I16" s="22">
        <v>35492</v>
      </c>
      <c r="J16" s="22">
        <v>1095</v>
      </c>
      <c r="K16" s="22">
        <v>780884</v>
      </c>
      <c r="L16" s="22">
        <v>25124</v>
      </c>
      <c r="M16" s="22">
        <v>0</v>
      </c>
      <c r="N16" s="22">
        <v>96703</v>
      </c>
      <c r="O16" s="22">
        <v>11279</v>
      </c>
      <c r="P16" s="22">
        <v>18934</v>
      </c>
      <c r="Q16" s="22">
        <v>8154</v>
      </c>
      <c r="R16" s="22">
        <v>997</v>
      </c>
      <c r="S16" s="22">
        <v>705204</v>
      </c>
      <c r="T16" s="22">
        <v>14173</v>
      </c>
      <c r="U16" s="22">
        <v>51878</v>
      </c>
      <c r="V16" s="22">
        <v>0</v>
      </c>
      <c r="W16" s="22">
        <v>14618</v>
      </c>
      <c r="X16" s="22">
        <v>68467</v>
      </c>
      <c r="Y16" s="22">
        <v>6312</v>
      </c>
      <c r="Z16" s="38"/>
    </row>
    <row r="17" spans="1:26" ht="10.5" customHeight="1">
      <c r="A17" s="19"/>
      <c r="B17" s="20"/>
      <c r="C17" s="20" t="s">
        <v>14</v>
      </c>
      <c r="D17" s="22">
        <v>1720702</v>
      </c>
      <c r="E17" s="22">
        <v>0</v>
      </c>
      <c r="F17" s="22">
        <v>0</v>
      </c>
      <c r="G17" s="22">
        <v>0</v>
      </c>
      <c r="H17" s="22">
        <v>870</v>
      </c>
      <c r="I17" s="22">
        <v>0</v>
      </c>
      <c r="J17" s="22">
        <v>0</v>
      </c>
      <c r="K17" s="22">
        <v>296630</v>
      </c>
      <c r="L17" s="22">
        <v>19864</v>
      </c>
      <c r="M17" s="22">
        <v>1276162</v>
      </c>
      <c r="N17" s="22">
        <v>40993</v>
      </c>
      <c r="O17" s="22">
        <v>0</v>
      </c>
      <c r="P17" s="22">
        <v>0</v>
      </c>
      <c r="Q17" s="22">
        <v>8617</v>
      </c>
      <c r="R17" s="22">
        <v>0</v>
      </c>
      <c r="S17" s="22">
        <v>4253235</v>
      </c>
      <c r="T17" s="22">
        <v>17</v>
      </c>
      <c r="U17" s="22">
        <v>210253</v>
      </c>
      <c r="V17" s="22">
        <v>28781</v>
      </c>
      <c r="W17" s="22">
        <v>40421</v>
      </c>
      <c r="X17" s="22">
        <v>0</v>
      </c>
      <c r="Y17" s="22">
        <v>0</v>
      </c>
      <c r="Z17" s="38"/>
    </row>
    <row r="18" spans="1:26" ht="10.5" customHeight="1">
      <c r="A18" s="19"/>
      <c r="B18" s="20"/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38"/>
    </row>
    <row r="19" spans="1:26" ht="10.5" customHeight="1">
      <c r="A19" s="19"/>
      <c r="B19" s="20" t="s">
        <v>16</v>
      </c>
      <c r="C19" s="20"/>
      <c r="D19" s="22">
        <f aca="true" t="shared" si="2" ref="D19:Y19">+D20+D21</f>
        <v>5379533</v>
      </c>
      <c r="E19" s="22">
        <f t="shared" si="2"/>
        <v>45209</v>
      </c>
      <c r="F19" s="22">
        <f t="shared" si="2"/>
        <v>312245</v>
      </c>
      <c r="G19" s="22">
        <f t="shared" si="2"/>
        <v>402962</v>
      </c>
      <c r="H19" s="22">
        <f t="shared" si="2"/>
        <v>33582</v>
      </c>
      <c r="I19" s="22">
        <f t="shared" si="2"/>
        <v>24616</v>
      </c>
      <c r="J19" s="22">
        <f t="shared" si="2"/>
        <v>732</v>
      </c>
      <c r="K19" s="22">
        <f t="shared" si="2"/>
        <v>678825</v>
      </c>
      <c r="L19" s="22">
        <f t="shared" si="2"/>
        <v>26859</v>
      </c>
      <c r="M19" s="22">
        <f t="shared" si="2"/>
        <v>585206</v>
      </c>
      <c r="N19" s="22">
        <f t="shared" si="2"/>
        <v>100197</v>
      </c>
      <c r="O19" s="22">
        <f t="shared" si="2"/>
        <v>7415</v>
      </c>
      <c r="P19" s="22">
        <f t="shared" si="2"/>
        <v>11764</v>
      </c>
      <c r="Q19" s="22">
        <f t="shared" si="2"/>
        <v>9969</v>
      </c>
      <c r="R19" s="22">
        <f t="shared" si="2"/>
        <v>611</v>
      </c>
      <c r="S19" s="22">
        <f t="shared" si="2"/>
        <v>2961734</v>
      </c>
      <c r="T19" s="22">
        <f t="shared" si="2"/>
        <v>9287</v>
      </c>
      <c r="U19" s="22">
        <f t="shared" si="2"/>
        <v>138532</v>
      </c>
      <c r="V19" s="22">
        <f t="shared" si="2"/>
        <v>8638</v>
      </c>
      <c r="W19" s="22">
        <f t="shared" si="2"/>
        <v>30406</v>
      </c>
      <c r="X19" s="22">
        <f t="shared" si="2"/>
        <v>64338</v>
      </c>
      <c r="Y19" s="22">
        <f t="shared" si="2"/>
        <v>5037</v>
      </c>
      <c r="Z19" s="38"/>
    </row>
    <row r="20" spans="1:26" ht="10.5" customHeight="1">
      <c r="A20" s="19"/>
      <c r="B20" s="20"/>
      <c r="C20" s="20" t="s">
        <v>13</v>
      </c>
      <c r="D20" s="22">
        <v>4502091</v>
      </c>
      <c r="E20" s="22">
        <v>45209</v>
      </c>
      <c r="F20" s="22">
        <v>312245</v>
      </c>
      <c r="G20" s="22">
        <v>402962</v>
      </c>
      <c r="H20" s="22">
        <v>32902</v>
      </c>
      <c r="I20" s="22">
        <v>24616</v>
      </c>
      <c r="J20" s="22">
        <v>732</v>
      </c>
      <c r="K20" s="22">
        <v>516611</v>
      </c>
      <c r="L20" s="22">
        <v>15308</v>
      </c>
      <c r="M20" s="22">
        <v>0</v>
      </c>
      <c r="N20" s="22">
        <v>77764</v>
      </c>
      <c r="O20" s="22">
        <v>7415</v>
      </c>
      <c r="P20" s="22">
        <v>11764</v>
      </c>
      <c r="Q20" s="22">
        <v>5070</v>
      </c>
      <c r="R20" s="22">
        <v>611</v>
      </c>
      <c r="S20" s="22">
        <v>464885</v>
      </c>
      <c r="T20" s="22">
        <v>9284</v>
      </c>
      <c r="U20" s="22">
        <v>30081</v>
      </c>
      <c r="V20" s="22">
        <v>0</v>
      </c>
      <c r="W20" s="22">
        <v>8421</v>
      </c>
      <c r="X20" s="22">
        <v>64338</v>
      </c>
      <c r="Y20" s="22">
        <v>5037</v>
      </c>
      <c r="Z20" s="38"/>
    </row>
    <row r="21" spans="1:26" ht="10.5" customHeight="1">
      <c r="A21" s="19"/>
      <c r="B21" s="20"/>
      <c r="C21" s="20" t="s">
        <v>14</v>
      </c>
      <c r="D21" s="22">
        <v>877442</v>
      </c>
      <c r="E21" s="22">
        <v>0</v>
      </c>
      <c r="F21" s="22">
        <v>0</v>
      </c>
      <c r="G21" s="22">
        <v>0</v>
      </c>
      <c r="H21" s="22">
        <v>680</v>
      </c>
      <c r="I21" s="22">
        <v>0</v>
      </c>
      <c r="J21" s="22">
        <v>0</v>
      </c>
      <c r="K21" s="22">
        <v>162214</v>
      </c>
      <c r="L21" s="22">
        <v>11551</v>
      </c>
      <c r="M21" s="22">
        <v>585206</v>
      </c>
      <c r="N21" s="22">
        <v>22433</v>
      </c>
      <c r="O21" s="22">
        <v>0</v>
      </c>
      <c r="P21" s="22">
        <v>0</v>
      </c>
      <c r="Q21" s="22">
        <v>4899</v>
      </c>
      <c r="R21" s="22">
        <v>0</v>
      </c>
      <c r="S21" s="22">
        <v>2496849</v>
      </c>
      <c r="T21" s="22">
        <v>3</v>
      </c>
      <c r="U21" s="22">
        <v>108451</v>
      </c>
      <c r="V21" s="22">
        <v>8638</v>
      </c>
      <c r="W21" s="22">
        <v>21985</v>
      </c>
      <c r="X21" s="22">
        <v>0</v>
      </c>
      <c r="Y21" s="22">
        <v>0</v>
      </c>
      <c r="Z21" s="38"/>
    </row>
    <row r="22" spans="1:26" ht="10.5" customHeight="1">
      <c r="A22" s="19"/>
      <c r="B22" s="20"/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8"/>
    </row>
    <row r="23" spans="1:26" ht="10.5" customHeight="1">
      <c r="A23" s="19"/>
      <c r="B23" s="20" t="s">
        <v>17</v>
      </c>
      <c r="C23" s="20"/>
      <c r="D23" s="22">
        <f aca="true" t="shared" si="3" ref="D23:Y23">+D24+D25</f>
        <v>7915779</v>
      </c>
      <c r="E23" s="22">
        <f t="shared" si="3"/>
        <v>65473</v>
      </c>
      <c r="F23" s="22">
        <f t="shared" si="3"/>
        <v>568002</v>
      </c>
      <c r="G23" s="22">
        <f t="shared" si="3"/>
        <v>656268</v>
      </c>
      <c r="H23" s="22">
        <f t="shared" si="3"/>
        <v>95118</v>
      </c>
      <c r="I23" s="22">
        <f t="shared" si="3"/>
        <v>41230</v>
      </c>
      <c r="J23" s="22">
        <f t="shared" si="3"/>
        <v>2400</v>
      </c>
      <c r="K23" s="22">
        <f t="shared" si="3"/>
        <v>1781554</v>
      </c>
      <c r="L23" s="22">
        <f t="shared" si="3"/>
        <v>75582</v>
      </c>
      <c r="M23" s="22">
        <f t="shared" si="3"/>
        <v>1531969</v>
      </c>
      <c r="N23" s="22">
        <f t="shared" si="3"/>
        <v>240356</v>
      </c>
      <c r="O23" s="22">
        <f t="shared" si="3"/>
        <v>14150</v>
      </c>
      <c r="P23" s="22">
        <f t="shared" si="3"/>
        <v>32851</v>
      </c>
      <c r="Q23" s="22">
        <f t="shared" si="3"/>
        <v>26082</v>
      </c>
      <c r="R23" s="22">
        <f t="shared" si="3"/>
        <v>1500</v>
      </c>
      <c r="S23" s="22">
        <f t="shared" si="3"/>
        <v>9050503</v>
      </c>
      <c r="T23" s="22">
        <f t="shared" si="3"/>
        <v>23729</v>
      </c>
      <c r="U23" s="22">
        <f t="shared" si="3"/>
        <v>406757</v>
      </c>
      <c r="V23" s="22">
        <f t="shared" si="3"/>
        <v>28362</v>
      </c>
      <c r="W23" s="22">
        <f t="shared" si="3"/>
        <v>84836</v>
      </c>
      <c r="X23" s="22">
        <f t="shared" si="3"/>
        <v>104880</v>
      </c>
      <c r="Y23" s="22">
        <f t="shared" si="3"/>
        <v>10500</v>
      </c>
      <c r="Z23" s="38"/>
    </row>
    <row r="24" spans="1:26" ht="10.5" customHeight="1">
      <c r="A24" s="19"/>
      <c r="B24" s="20"/>
      <c r="C24" s="20" t="s">
        <v>13</v>
      </c>
      <c r="D24" s="22">
        <v>5533980</v>
      </c>
      <c r="E24" s="22">
        <v>65473</v>
      </c>
      <c r="F24" s="22">
        <v>568002</v>
      </c>
      <c r="G24" s="22">
        <v>656268</v>
      </c>
      <c r="H24" s="22">
        <v>93263</v>
      </c>
      <c r="I24" s="22">
        <v>41230</v>
      </c>
      <c r="J24" s="22">
        <v>2400</v>
      </c>
      <c r="K24" s="22">
        <v>1329630</v>
      </c>
      <c r="L24" s="22">
        <v>42256</v>
      </c>
      <c r="M24" s="22">
        <v>0</v>
      </c>
      <c r="N24" s="22">
        <v>176511</v>
      </c>
      <c r="O24" s="22">
        <v>14150</v>
      </c>
      <c r="P24" s="22">
        <v>32851</v>
      </c>
      <c r="Q24" s="22">
        <v>14918</v>
      </c>
      <c r="R24" s="22">
        <v>1500</v>
      </c>
      <c r="S24" s="22">
        <v>1082847</v>
      </c>
      <c r="T24" s="22">
        <v>23729</v>
      </c>
      <c r="U24" s="22">
        <v>82919</v>
      </c>
      <c r="V24" s="22">
        <v>0</v>
      </c>
      <c r="W24" s="22">
        <v>21328</v>
      </c>
      <c r="X24" s="22">
        <v>104880</v>
      </c>
      <c r="Y24" s="22">
        <v>10500</v>
      </c>
      <c r="Z24" s="38"/>
    </row>
    <row r="25" spans="1:26" ht="10.5" customHeight="1">
      <c r="A25" s="19"/>
      <c r="B25" s="20"/>
      <c r="C25" s="20" t="s">
        <v>14</v>
      </c>
      <c r="D25" s="22">
        <v>2381799</v>
      </c>
      <c r="E25" s="22">
        <v>0</v>
      </c>
      <c r="F25" s="22">
        <v>0</v>
      </c>
      <c r="G25" s="22">
        <v>0</v>
      </c>
      <c r="H25" s="22">
        <v>1855</v>
      </c>
      <c r="I25" s="22">
        <v>0</v>
      </c>
      <c r="J25" s="22">
        <v>0</v>
      </c>
      <c r="K25" s="22">
        <v>451924</v>
      </c>
      <c r="L25" s="22">
        <v>33326</v>
      </c>
      <c r="M25" s="22">
        <v>1531969</v>
      </c>
      <c r="N25" s="22">
        <v>63845</v>
      </c>
      <c r="O25" s="22">
        <v>0</v>
      </c>
      <c r="P25" s="22">
        <v>0</v>
      </c>
      <c r="Q25" s="22">
        <v>11164</v>
      </c>
      <c r="R25" s="22">
        <v>0</v>
      </c>
      <c r="S25" s="22">
        <v>7967656</v>
      </c>
      <c r="T25" s="22">
        <v>0</v>
      </c>
      <c r="U25" s="22">
        <v>323838</v>
      </c>
      <c r="V25" s="22">
        <v>28362</v>
      </c>
      <c r="W25" s="22">
        <v>63508</v>
      </c>
      <c r="X25" s="22">
        <v>0</v>
      </c>
      <c r="Y25" s="22">
        <v>0</v>
      </c>
      <c r="Z25" s="38"/>
    </row>
    <row r="26" spans="1:26" ht="10.5" customHeight="1">
      <c r="A26" s="19"/>
      <c r="B26" s="20"/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38"/>
    </row>
    <row r="27" spans="1:26" ht="10.5" customHeight="1">
      <c r="A27" s="19"/>
      <c r="B27" s="20" t="s">
        <v>18</v>
      </c>
      <c r="C27" s="20"/>
      <c r="D27" s="22">
        <f aca="true" t="shared" si="4" ref="D27:Y27">+D28+D29</f>
        <v>253067</v>
      </c>
      <c r="E27" s="22">
        <f t="shared" si="4"/>
        <v>5309</v>
      </c>
      <c r="F27" s="22">
        <f t="shared" si="4"/>
        <v>123033</v>
      </c>
      <c r="G27" s="22">
        <f t="shared" si="4"/>
        <v>156180</v>
      </c>
      <c r="H27" s="22">
        <f t="shared" si="4"/>
        <v>10451</v>
      </c>
      <c r="I27" s="22">
        <f t="shared" si="4"/>
        <v>6913</v>
      </c>
      <c r="J27" s="22">
        <f t="shared" si="4"/>
        <v>174</v>
      </c>
      <c r="K27" s="22">
        <f t="shared" si="4"/>
        <v>53457</v>
      </c>
      <c r="L27" s="22">
        <f t="shared" si="4"/>
        <v>2116</v>
      </c>
      <c r="M27" s="22">
        <f t="shared" si="4"/>
        <v>20349</v>
      </c>
      <c r="N27" s="22">
        <f t="shared" si="4"/>
        <v>6766</v>
      </c>
      <c r="O27" s="22">
        <f t="shared" si="4"/>
        <v>2673</v>
      </c>
      <c r="P27" s="22">
        <f t="shared" si="4"/>
        <v>2886</v>
      </c>
      <c r="Q27" s="22">
        <f t="shared" si="4"/>
        <v>623</v>
      </c>
      <c r="R27" s="22">
        <f t="shared" si="4"/>
        <v>63</v>
      </c>
      <c r="S27" s="22">
        <f t="shared" si="4"/>
        <v>42827</v>
      </c>
      <c r="T27" s="22">
        <f t="shared" si="4"/>
        <v>1584</v>
      </c>
      <c r="U27" s="22">
        <f t="shared" si="4"/>
        <v>12741</v>
      </c>
      <c r="V27" s="22">
        <f t="shared" si="4"/>
        <v>792</v>
      </c>
      <c r="W27" s="22">
        <f t="shared" si="4"/>
        <v>3072</v>
      </c>
      <c r="X27" s="22">
        <f t="shared" si="4"/>
        <v>3931</v>
      </c>
      <c r="Y27" s="22">
        <f t="shared" si="4"/>
        <v>443</v>
      </c>
      <c r="Z27" s="38"/>
    </row>
    <row r="28" spans="1:26" ht="10.5" customHeight="1">
      <c r="A28" s="19"/>
      <c r="B28" s="20"/>
      <c r="C28" s="20" t="s">
        <v>13</v>
      </c>
      <c r="D28" s="22">
        <v>228107</v>
      </c>
      <c r="E28" s="22">
        <v>5309</v>
      </c>
      <c r="F28" s="22">
        <v>123033</v>
      </c>
      <c r="G28" s="22">
        <v>156180</v>
      </c>
      <c r="H28" s="22">
        <v>10381</v>
      </c>
      <c r="I28" s="22">
        <v>6913</v>
      </c>
      <c r="J28" s="22">
        <v>174</v>
      </c>
      <c r="K28" s="22">
        <v>49452</v>
      </c>
      <c r="L28" s="22">
        <v>1936</v>
      </c>
      <c r="M28" s="22">
        <v>0</v>
      </c>
      <c r="N28" s="22">
        <v>4734</v>
      </c>
      <c r="O28" s="22">
        <v>2673</v>
      </c>
      <c r="P28" s="22">
        <v>2886</v>
      </c>
      <c r="Q28" s="22">
        <v>487</v>
      </c>
      <c r="R28" s="22">
        <v>63</v>
      </c>
      <c r="S28" s="22">
        <v>26096</v>
      </c>
      <c r="T28" s="22">
        <v>1568</v>
      </c>
      <c r="U28" s="22">
        <v>7583</v>
      </c>
      <c r="V28" s="22">
        <v>0</v>
      </c>
      <c r="W28" s="22">
        <v>1710</v>
      </c>
      <c r="X28" s="22">
        <v>3931</v>
      </c>
      <c r="Y28" s="22">
        <v>443</v>
      </c>
      <c r="Z28" s="38"/>
    </row>
    <row r="29" spans="1:26" ht="10.5" customHeight="1">
      <c r="A29" s="19"/>
      <c r="B29" s="20"/>
      <c r="C29" s="20" t="s">
        <v>14</v>
      </c>
      <c r="D29" s="22">
        <v>24960</v>
      </c>
      <c r="E29" s="22">
        <v>0</v>
      </c>
      <c r="F29" s="22">
        <v>0</v>
      </c>
      <c r="G29" s="22">
        <v>0</v>
      </c>
      <c r="H29" s="22">
        <v>70</v>
      </c>
      <c r="I29" s="22">
        <v>0</v>
      </c>
      <c r="J29" s="22">
        <v>0</v>
      </c>
      <c r="K29" s="22">
        <v>4005</v>
      </c>
      <c r="L29" s="22">
        <v>180</v>
      </c>
      <c r="M29" s="22">
        <v>20349</v>
      </c>
      <c r="N29" s="22">
        <v>2032</v>
      </c>
      <c r="O29" s="22">
        <v>0</v>
      </c>
      <c r="P29" s="22">
        <v>0</v>
      </c>
      <c r="Q29" s="22">
        <v>136</v>
      </c>
      <c r="R29" s="22">
        <v>0</v>
      </c>
      <c r="S29" s="22">
        <v>16731</v>
      </c>
      <c r="T29" s="22">
        <v>16</v>
      </c>
      <c r="U29" s="22">
        <v>5158</v>
      </c>
      <c r="V29" s="22">
        <v>792</v>
      </c>
      <c r="W29" s="22">
        <v>1362</v>
      </c>
      <c r="X29" s="22">
        <v>0</v>
      </c>
      <c r="Y29" s="22">
        <v>0</v>
      </c>
      <c r="Z29" s="38"/>
    </row>
    <row r="30" spans="1:26" ht="10.5" customHeight="1">
      <c r="A30" s="19"/>
      <c r="B30" s="20"/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8"/>
    </row>
    <row r="31" spans="1:26" ht="10.5" customHeight="1">
      <c r="A31" s="19"/>
      <c r="B31" s="20" t="s">
        <v>19</v>
      </c>
      <c r="C31" s="20"/>
      <c r="D31" s="22">
        <f aca="true" t="shared" si="5" ref="D31:Y31">+D32+D33</f>
        <v>48567</v>
      </c>
      <c r="E31" s="22">
        <f t="shared" si="5"/>
        <v>1039</v>
      </c>
      <c r="F31" s="22">
        <f t="shared" si="5"/>
        <v>28008</v>
      </c>
      <c r="G31" s="22">
        <f t="shared" si="5"/>
        <v>37417</v>
      </c>
      <c r="H31" s="22">
        <f t="shared" si="5"/>
        <v>2151</v>
      </c>
      <c r="I31" s="22">
        <f t="shared" si="5"/>
        <v>1418</v>
      </c>
      <c r="J31" s="22">
        <f t="shared" si="5"/>
        <v>29</v>
      </c>
      <c r="K31" s="22">
        <f t="shared" si="5"/>
        <v>10705</v>
      </c>
      <c r="L31" s="22">
        <f t="shared" si="5"/>
        <v>363</v>
      </c>
      <c r="M31" s="22">
        <f t="shared" si="5"/>
        <v>3068</v>
      </c>
      <c r="N31" s="22">
        <f t="shared" si="5"/>
        <v>1175</v>
      </c>
      <c r="O31" s="22">
        <f t="shared" si="5"/>
        <v>545</v>
      </c>
      <c r="P31" s="22">
        <f t="shared" si="5"/>
        <v>491</v>
      </c>
      <c r="Q31" s="22">
        <f t="shared" si="5"/>
        <v>95</v>
      </c>
      <c r="R31" s="22">
        <f t="shared" si="5"/>
        <v>14</v>
      </c>
      <c r="S31" s="22">
        <f t="shared" si="5"/>
        <v>7797</v>
      </c>
      <c r="T31" s="22">
        <f t="shared" si="5"/>
        <v>331</v>
      </c>
      <c r="U31" s="22">
        <f t="shared" si="5"/>
        <v>2158</v>
      </c>
      <c r="V31" s="22">
        <f t="shared" si="5"/>
        <v>124</v>
      </c>
      <c r="W31" s="22">
        <f t="shared" si="5"/>
        <v>476</v>
      </c>
      <c r="X31" s="22">
        <f t="shared" si="5"/>
        <v>1227</v>
      </c>
      <c r="Y31" s="22">
        <f t="shared" si="5"/>
        <v>98</v>
      </c>
      <c r="Z31" s="38"/>
    </row>
    <row r="32" spans="1:26" ht="10.5" customHeight="1">
      <c r="A32" s="19"/>
      <c r="B32" s="20"/>
      <c r="C32" s="20" t="s">
        <v>13</v>
      </c>
      <c r="D32" s="22">
        <v>44853</v>
      </c>
      <c r="E32" s="22">
        <v>1039</v>
      </c>
      <c r="F32" s="22">
        <v>28008</v>
      </c>
      <c r="G32" s="22">
        <v>37417</v>
      </c>
      <c r="H32" s="22">
        <v>2140</v>
      </c>
      <c r="I32" s="22">
        <v>1418</v>
      </c>
      <c r="J32" s="22">
        <v>29</v>
      </c>
      <c r="K32" s="22">
        <v>10068</v>
      </c>
      <c r="L32" s="22">
        <v>335</v>
      </c>
      <c r="M32" s="22">
        <v>0</v>
      </c>
      <c r="N32" s="22">
        <v>851</v>
      </c>
      <c r="O32" s="22">
        <v>545</v>
      </c>
      <c r="P32" s="22">
        <v>491</v>
      </c>
      <c r="Q32" s="22">
        <v>72</v>
      </c>
      <c r="R32" s="22">
        <v>14</v>
      </c>
      <c r="S32" s="22">
        <v>5081</v>
      </c>
      <c r="T32" s="22">
        <v>326</v>
      </c>
      <c r="U32" s="22">
        <v>1353</v>
      </c>
      <c r="V32" s="22">
        <v>0</v>
      </c>
      <c r="W32" s="22">
        <v>292</v>
      </c>
      <c r="X32" s="22">
        <v>1227</v>
      </c>
      <c r="Y32" s="22">
        <v>98</v>
      </c>
      <c r="Z32" s="38"/>
    </row>
    <row r="33" spans="1:26" ht="10.5" customHeight="1">
      <c r="A33" s="19"/>
      <c r="B33" s="20"/>
      <c r="C33" s="20" t="s">
        <v>14</v>
      </c>
      <c r="D33" s="22">
        <v>3714</v>
      </c>
      <c r="E33" s="22">
        <v>0</v>
      </c>
      <c r="F33" s="22">
        <v>0</v>
      </c>
      <c r="G33" s="22">
        <v>0</v>
      </c>
      <c r="H33" s="22">
        <v>11</v>
      </c>
      <c r="I33" s="22">
        <v>0</v>
      </c>
      <c r="J33" s="22">
        <v>0</v>
      </c>
      <c r="K33" s="22">
        <v>637</v>
      </c>
      <c r="L33" s="22">
        <v>28</v>
      </c>
      <c r="M33" s="22">
        <v>3068</v>
      </c>
      <c r="N33" s="22">
        <v>324</v>
      </c>
      <c r="O33" s="22">
        <v>0</v>
      </c>
      <c r="P33" s="22">
        <v>0</v>
      </c>
      <c r="Q33" s="22">
        <v>23</v>
      </c>
      <c r="R33" s="22">
        <v>0</v>
      </c>
      <c r="S33" s="22">
        <v>2716</v>
      </c>
      <c r="T33" s="22">
        <v>5</v>
      </c>
      <c r="U33" s="22">
        <v>805</v>
      </c>
      <c r="V33" s="22">
        <v>124</v>
      </c>
      <c r="W33" s="22">
        <v>184</v>
      </c>
      <c r="X33" s="22">
        <v>0</v>
      </c>
      <c r="Y33" s="22">
        <v>0</v>
      </c>
      <c r="Z33" s="38"/>
    </row>
    <row r="34" spans="1:26" ht="10.5" customHeight="1">
      <c r="A34" s="19"/>
      <c r="B34" s="20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38"/>
    </row>
    <row r="35" spans="1:26" ht="10.5" customHeight="1">
      <c r="A35" s="19"/>
      <c r="B35" s="20" t="s">
        <v>20</v>
      </c>
      <c r="C35" s="20"/>
      <c r="D35" s="22">
        <f aca="true" t="shared" si="6" ref="D35:Y35">+D36+D37</f>
        <v>12937</v>
      </c>
      <c r="E35" s="22">
        <f t="shared" si="6"/>
        <v>305</v>
      </c>
      <c r="F35" s="22">
        <f t="shared" si="6"/>
        <v>6848</v>
      </c>
      <c r="G35" s="22">
        <f t="shared" si="6"/>
        <v>9081</v>
      </c>
      <c r="H35" s="22">
        <f t="shared" si="6"/>
        <v>1043</v>
      </c>
      <c r="I35" s="22">
        <f t="shared" si="6"/>
        <v>264</v>
      </c>
      <c r="J35" s="22">
        <f t="shared" si="6"/>
        <v>11</v>
      </c>
      <c r="K35" s="22">
        <f t="shared" si="6"/>
        <v>3419</v>
      </c>
      <c r="L35" s="22">
        <f t="shared" si="6"/>
        <v>133</v>
      </c>
      <c r="M35" s="22">
        <f t="shared" si="6"/>
        <v>867</v>
      </c>
      <c r="N35" s="22">
        <f t="shared" si="6"/>
        <v>348</v>
      </c>
      <c r="O35" s="22">
        <f t="shared" si="6"/>
        <v>80</v>
      </c>
      <c r="P35" s="22">
        <f t="shared" si="6"/>
        <v>191</v>
      </c>
      <c r="Q35" s="22">
        <f t="shared" si="6"/>
        <v>27</v>
      </c>
      <c r="R35" s="22">
        <f t="shared" si="6"/>
        <v>3</v>
      </c>
      <c r="S35" s="22">
        <f t="shared" si="6"/>
        <v>2271</v>
      </c>
      <c r="T35" s="22">
        <f t="shared" si="6"/>
        <v>120</v>
      </c>
      <c r="U35" s="22">
        <f t="shared" si="6"/>
        <v>701</v>
      </c>
      <c r="V35" s="22">
        <f t="shared" si="6"/>
        <v>37</v>
      </c>
      <c r="W35" s="22">
        <f t="shared" si="6"/>
        <v>187</v>
      </c>
      <c r="X35" s="22">
        <f t="shared" si="6"/>
        <v>332</v>
      </c>
      <c r="Y35" s="22">
        <f t="shared" si="6"/>
        <v>50</v>
      </c>
      <c r="Z35" s="38"/>
    </row>
    <row r="36" spans="1:26" ht="10.5" customHeight="1">
      <c r="A36" s="19"/>
      <c r="B36" s="20"/>
      <c r="C36" s="20" t="s">
        <v>13</v>
      </c>
      <c r="D36" s="22">
        <v>12014</v>
      </c>
      <c r="E36" s="22">
        <v>305</v>
      </c>
      <c r="F36" s="22">
        <v>6848</v>
      </c>
      <c r="G36" s="22">
        <v>9081</v>
      </c>
      <c r="H36" s="22">
        <v>1041</v>
      </c>
      <c r="I36" s="22">
        <v>264</v>
      </c>
      <c r="J36" s="22">
        <v>11</v>
      </c>
      <c r="K36" s="22">
        <v>3242</v>
      </c>
      <c r="L36" s="22">
        <v>127</v>
      </c>
      <c r="M36" s="22">
        <v>0</v>
      </c>
      <c r="N36" s="22">
        <v>242</v>
      </c>
      <c r="O36" s="22">
        <v>80</v>
      </c>
      <c r="P36" s="22">
        <v>191</v>
      </c>
      <c r="Q36" s="22">
        <v>22</v>
      </c>
      <c r="R36" s="22">
        <v>3</v>
      </c>
      <c r="S36" s="22">
        <v>1457</v>
      </c>
      <c r="T36" s="22">
        <v>117</v>
      </c>
      <c r="U36" s="22">
        <v>502</v>
      </c>
      <c r="V36" s="22">
        <v>11</v>
      </c>
      <c r="W36" s="22">
        <v>116</v>
      </c>
      <c r="X36" s="22">
        <v>332</v>
      </c>
      <c r="Y36" s="22">
        <v>50</v>
      </c>
      <c r="Z36" s="38"/>
    </row>
    <row r="37" spans="1:26" ht="10.5" customHeight="1">
      <c r="A37" s="19"/>
      <c r="B37" s="20"/>
      <c r="C37" s="20" t="s">
        <v>14</v>
      </c>
      <c r="D37" s="22">
        <v>923</v>
      </c>
      <c r="E37" s="22">
        <v>0</v>
      </c>
      <c r="F37" s="22">
        <v>0</v>
      </c>
      <c r="G37" s="22">
        <v>0</v>
      </c>
      <c r="H37" s="22">
        <v>2</v>
      </c>
      <c r="I37" s="22">
        <v>0</v>
      </c>
      <c r="J37" s="22">
        <v>0</v>
      </c>
      <c r="K37" s="22">
        <v>177</v>
      </c>
      <c r="L37" s="22">
        <v>6</v>
      </c>
      <c r="M37" s="22">
        <v>867</v>
      </c>
      <c r="N37" s="22">
        <v>106</v>
      </c>
      <c r="O37" s="22">
        <v>0</v>
      </c>
      <c r="P37" s="22">
        <v>0</v>
      </c>
      <c r="Q37" s="22">
        <v>5</v>
      </c>
      <c r="R37" s="22">
        <v>0</v>
      </c>
      <c r="S37" s="22">
        <v>814</v>
      </c>
      <c r="T37" s="22">
        <v>3</v>
      </c>
      <c r="U37" s="22">
        <v>199</v>
      </c>
      <c r="V37" s="22">
        <v>26</v>
      </c>
      <c r="W37" s="22">
        <v>71</v>
      </c>
      <c r="X37" s="22">
        <v>0</v>
      </c>
      <c r="Y37" s="22">
        <v>0</v>
      </c>
      <c r="Z37" s="38"/>
    </row>
    <row r="38" spans="1:26" ht="10.5" customHeight="1">
      <c r="A38" s="19"/>
      <c r="B38" s="20"/>
      <c r="C38" s="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38"/>
    </row>
    <row r="39" spans="1:26" ht="10.5" customHeight="1">
      <c r="A39" s="19"/>
      <c r="B39" s="20" t="s">
        <v>21</v>
      </c>
      <c r="C39" s="20"/>
      <c r="D39" s="22">
        <f aca="true" t="shared" si="7" ref="D39:Y39">+D40+D41</f>
        <v>16612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13</v>
      </c>
      <c r="I39" s="22">
        <f t="shared" si="7"/>
        <v>0</v>
      </c>
      <c r="J39" s="22">
        <f t="shared" si="7"/>
        <v>0</v>
      </c>
      <c r="K39" s="22">
        <f t="shared" si="7"/>
        <v>3853</v>
      </c>
      <c r="L39" s="22">
        <f t="shared" si="7"/>
        <v>363</v>
      </c>
      <c r="M39" s="22">
        <f t="shared" si="7"/>
        <v>98</v>
      </c>
      <c r="N39" s="22">
        <f t="shared" si="7"/>
        <v>360</v>
      </c>
      <c r="O39" s="22">
        <f t="shared" si="7"/>
        <v>0</v>
      </c>
      <c r="P39" s="22">
        <f t="shared" si="7"/>
        <v>7</v>
      </c>
      <c r="Q39" s="22">
        <f t="shared" si="7"/>
        <v>159</v>
      </c>
      <c r="R39" s="22">
        <f t="shared" si="7"/>
        <v>0</v>
      </c>
      <c r="S39" s="22">
        <f t="shared" si="7"/>
        <v>1143</v>
      </c>
      <c r="T39" s="22">
        <f t="shared" si="7"/>
        <v>0</v>
      </c>
      <c r="U39" s="22">
        <f t="shared" si="7"/>
        <v>127</v>
      </c>
      <c r="V39" s="22">
        <f t="shared" si="7"/>
        <v>67</v>
      </c>
      <c r="W39" s="22">
        <f t="shared" si="7"/>
        <v>19</v>
      </c>
      <c r="X39" s="22">
        <f t="shared" si="7"/>
        <v>0</v>
      </c>
      <c r="Y39" s="22">
        <f t="shared" si="7"/>
        <v>0</v>
      </c>
      <c r="Z39" s="38"/>
    </row>
    <row r="40" spans="1:26" ht="10.5" customHeight="1">
      <c r="A40" s="19"/>
      <c r="B40" s="20"/>
      <c r="C40" s="20" t="s">
        <v>13</v>
      </c>
      <c r="D40" s="22">
        <v>14427</v>
      </c>
      <c r="E40" s="22">
        <v>0</v>
      </c>
      <c r="F40" s="22">
        <v>0</v>
      </c>
      <c r="G40" s="22">
        <v>0</v>
      </c>
      <c r="H40" s="22">
        <v>13</v>
      </c>
      <c r="I40" s="22">
        <v>0</v>
      </c>
      <c r="J40" s="22">
        <v>0</v>
      </c>
      <c r="K40" s="22">
        <v>3853</v>
      </c>
      <c r="L40" s="22">
        <v>356</v>
      </c>
      <c r="M40" s="22">
        <v>0</v>
      </c>
      <c r="N40" s="22">
        <v>99</v>
      </c>
      <c r="O40" s="22">
        <v>0</v>
      </c>
      <c r="P40" s="22">
        <v>7</v>
      </c>
      <c r="Q40" s="22">
        <v>159</v>
      </c>
      <c r="R40" s="22">
        <v>0</v>
      </c>
      <c r="S40" s="22">
        <v>46</v>
      </c>
      <c r="T40" s="22">
        <v>0</v>
      </c>
      <c r="U40" s="22">
        <v>127</v>
      </c>
      <c r="V40" s="22">
        <v>0</v>
      </c>
      <c r="W40" s="22">
        <v>0</v>
      </c>
      <c r="X40" s="22">
        <v>0</v>
      </c>
      <c r="Y40" s="22">
        <v>0</v>
      </c>
      <c r="Z40" s="38"/>
    </row>
    <row r="41" spans="1:26" ht="10.5" customHeight="1">
      <c r="A41" s="19"/>
      <c r="B41" s="20"/>
      <c r="C41" s="20" t="s">
        <v>14</v>
      </c>
      <c r="D41" s="22">
        <v>2185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7</v>
      </c>
      <c r="M41" s="22">
        <v>98</v>
      </c>
      <c r="N41" s="22">
        <v>261</v>
      </c>
      <c r="O41" s="22">
        <v>0</v>
      </c>
      <c r="P41" s="22">
        <v>0</v>
      </c>
      <c r="Q41" s="22">
        <v>0</v>
      </c>
      <c r="R41" s="22">
        <v>0</v>
      </c>
      <c r="S41" s="22">
        <v>1097</v>
      </c>
      <c r="T41" s="22">
        <v>0</v>
      </c>
      <c r="U41" s="22">
        <v>0</v>
      </c>
      <c r="V41" s="22">
        <v>67</v>
      </c>
      <c r="W41" s="22">
        <v>19</v>
      </c>
      <c r="X41" s="22">
        <v>0</v>
      </c>
      <c r="Y41" s="22">
        <v>0</v>
      </c>
      <c r="Z41" s="38"/>
    </row>
    <row r="42" spans="1:26" ht="10.5" customHeight="1">
      <c r="A42" s="19"/>
      <c r="B42" s="20"/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38"/>
    </row>
    <row r="43" spans="1:26" ht="10.5" customHeight="1">
      <c r="A43" s="19"/>
      <c r="B43" s="20" t="s">
        <v>22</v>
      </c>
      <c r="C43" s="20"/>
      <c r="D43" s="22">
        <f aca="true" t="shared" si="8" ref="D43:Y43">+D44+D45</f>
        <v>84471</v>
      </c>
      <c r="E43" s="22">
        <f t="shared" si="8"/>
        <v>4496</v>
      </c>
      <c r="F43" s="22">
        <f t="shared" si="8"/>
        <v>12500</v>
      </c>
      <c r="G43" s="22">
        <f t="shared" si="8"/>
        <v>27033</v>
      </c>
      <c r="H43" s="22">
        <f t="shared" si="8"/>
        <v>7829</v>
      </c>
      <c r="I43" s="22">
        <f t="shared" si="8"/>
        <v>1459</v>
      </c>
      <c r="J43" s="22">
        <f t="shared" si="8"/>
        <v>159</v>
      </c>
      <c r="K43" s="22">
        <f t="shared" si="8"/>
        <v>69843</v>
      </c>
      <c r="L43" s="22">
        <f t="shared" si="8"/>
        <v>5976</v>
      </c>
      <c r="M43" s="22">
        <f t="shared" si="8"/>
        <v>4209</v>
      </c>
      <c r="N43" s="22">
        <f t="shared" si="8"/>
        <v>3440</v>
      </c>
      <c r="O43" s="22">
        <f t="shared" si="8"/>
        <v>827</v>
      </c>
      <c r="P43" s="22">
        <f t="shared" si="8"/>
        <v>850</v>
      </c>
      <c r="Q43" s="22">
        <f t="shared" si="8"/>
        <v>554</v>
      </c>
      <c r="R43" s="22">
        <f t="shared" si="8"/>
        <v>30</v>
      </c>
      <c r="S43" s="22">
        <f t="shared" si="8"/>
        <v>41410</v>
      </c>
      <c r="T43" s="22">
        <f t="shared" si="8"/>
        <v>5030</v>
      </c>
      <c r="U43" s="22">
        <f t="shared" si="8"/>
        <v>7286</v>
      </c>
      <c r="V43" s="22">
        <f t="shared" si="8"/>
        <v>112</v>
      </c>
      <c r="W43" s="22">
        <f t="shared" si="8"/>
        <v>4112</v>
      </c>
      <c r="X43" s="22">
        <f t="shared" si="8"/>
        <v>3986</v>
      </c>
      <c r="Y43" s="22">
        <f t="shared" si="8"/>
        <v>103</v>
      </c>
      <c r="Z43" s="38"/>
    </row>
    <row r="44" spans="1:26" ht="10.5" customHeight="1">
      <c r="A44" s="19"/>
      <c r="B44" s="20"/>
      <c r="C44" s="20" t="s">
        <v>13</v>
      </c>
      <c r="D44" s="22">
        <v>77030</v>
      </c>
      <c r="E44" s="22">
        <v>4496</v>
      </c>
      <c r="F44" s="22">
        <v>12500</v>
      </c>
      <c r="G44" s="22">
        <v>27033</v>
      </c>
      <c r="H44" s="22">
        <v>7795</v>
      </c>
      <c r="I44" s="22">
        <v>1459</v>
      </c>
      <c r="J44" s="22">
        <v>159</v>
      </c>
      <c r="K44" s="22">
        <v>68410</v>
      </c>
      <c r="L44" s="22">
        <v>5905</v>
      </c>
      <c r="M44" s="22">
        <v>0</v>
      </c>
      <c r="N44" s="22">
        <v>2715</v>
      </c>
      <c r="O44" s="22">
        <v>827</v>
      </c>
      <c r="P44" s="22">
        <v>850</v>
      </c>
      <c r="Q44" s="22">
        <v>550</v>
      </c>
      <c r="R44" s="22">
        <v>30</v>
      </c>
      <c r="S44" s="22">
        <v>37567</v>
      </c>
      <c r="T44" s="22">
        <v>4581</v>
      </c>
      <c r="U44" s="22">
        <v>6781</v>
      </c>
      <c r="V44" s="22">
        <v>0</v>
      </c>
      <c r="W44" s="22">
        <v>3933</v>
      </c>
      <c r="X44" s="22">
        <v>3986</v>
      </c>
      <c r="Y44" s="22">
        <v>103</v>
      </c>
      <c r="Z44" s="38"/>
    </row>
    <row r="45" spans="1:26" ht="10.5" customHeight="1">
      <c r="A45" s="23"/>
      <c r="B45" s="24"/>
      <c r="C45" s="24" t="s">
        <v>14</v>
      </c>
      <c r="D45" s="25">
        <v>7441</v>
      </c>
      <c r="E45" s="25">
        <v>0</v>
      </c>
      <c r="F45" s="25">
        <v>0</v>
      </c>
      <c r="G45" s="25">
        <v>0</v>
      </c>
      <c r="H45" s="25">
        <v>34</v>
      </c>
      <c r="I45" s="25">
        <v>0</v>
      </c>
      <c r="J45" s="25">
        <v>0</v>
      </c>
      <c r="K45" s="25">
        <v>1433</v>
      </c>
      <c r="L45" s="25">
        <v>71</v>
      </c>
      <c r="M45" s="25">
        <v>4209</v>
      </c>
      <c r="N45" s="25">
        <v>725</v>
      </c>
      <c r="O45" s="25">
        <v>0</v>
      </c>
      <c r="P45" s="25">
        <v>0</v>
      </c>
      <c r="Q45" s="25">
        <v>4</v>
      </c>
      <c r="R45" s="25">
        <v>0</v>
      </c>
      <c r="S45" s="25">
        <v>3843</v>
      </c>
      <c r="T45" s="25">
        <v>449</v>
      </c>
      <c r="U45" s="25">
        <v>505</v>
      </c>
      <c r="V45" s="25">
        <v>112</v>
      </c>
      <c r="W45" s="25">
        <v>179</v>
      </c>
      <c r="X45" s="25">
        <v>0</v>
      </c>
      <c r="Y45" s="25">
        <v>0</v>
      </c>
      <c r="Z45" s="38"/>
    </row>
    <row r="46" ht="10.5" customHeight="1">
      <c r="Z46" s="32"/>
    </row>
    <row r="47" ht="10.5" customHeight="1">
      <c r="Z47" s="32"/>
    </row>
    <row r="48" spans="8:26" s="2" customFormat="1" ht="10.5" customHeight="1">
      <c r="H48" s="1"/>
      <c r="R48" s="26"/>
      <c r="S48" s="1"/>
      <c r="Z48" s="20"/>
    </row>
    <row r="49" ht="10.5" customHeight="1">
      <c r="Z49" s="32"/>
    </row>
    <row r="50" ht="10.5" customHeight="1">
      <c r="Z50" s="32"/>
    </row>
    <row r="51" ht="10.5" customHeight="1">
      <c r="Z51" s="32"/>
    </row>
    <row r="52" spans="1:26" ht="10.5" customHeight="1">
      <c r="A52" s="2" t="s">
        <v>74</v>
      </c>
      <c r="B52" s="2"/>
      <c r="C52" s="2"/>
      <c r="O52" s="2"/>
      <c r="Z52" s="32"/>
    </row>
    <row r="53" spans="1:26" ht="10.5" customHeight="1">
      <c r="A53" s="1" t="s">
        <v>1</v>
      </c>
      <c r="B53" s="2"/>
      <c r="C53" s="2"/>
      <c r="Z53" s="32"/>
    </row>
    <row r="54" spans="1:26" ht="10.5" customHeight="1">
      <c r="A54" s="2" t="s">
        <v>47</v>
      </c>
      <c r="B54" s="2"/>
      <c r="C54" s="2"/>
      <c r="Z54" s="32"/>
    </row>
    <row r="55" spans="1:26" ht="10.5" customHeight="1">
      <c r="A55" s="3" t="s">
        <v>3</v>
      </c>
      <c r="B55" s="2"/>
      <c r="C55" s="2"/>
      <c r="Z55" s="32"/>
    </row>
    <row r="56" spans="1:26" ht="10.5" customHeight="1">
      <c r="A56" s="4"/>
      <c r="B56" s="5"/>
      <c r="C56" s="5"/>
      <c r="D56" s="14" t="s">
        <v>48</v>
      </c>
      <c r="E56" s="6"/>
      <c r="F56" s="33"/>
      <c r="G56" s="33" t="s">
        <v>49</v>
      </c>
      <c r="H56" s="33"/>
      <c r="I56" s="33"/>
      <c r="J56" s="33"/>
      <c r="K56" s="6"/>
      <c r="L56" s="34" t="s">
        <v>50</v>
      </c>
      <c r="M56" s="34"/>
      <c r="N56" s="8"/>
      <c r="O56" s="6"/>
      <c r="P56" s="33"/>
      <c r="Q56" s="33"/>
      <c r="R56" s="7"/>
      <c r="S56" s="35"/>
      <c r="T56" s="7" t="s">
        <v>51</v>
      </c>
      <c r="U56" s="35"/>
      <c r="V56" s="35"/>
      <c r="W56" s="35"/>
      <c r="X56" s="35"/>
      <c r="Y56" s="8"/>
      <c r="Z56" s="36"/>
    </row>
    <row r="57" spans="1:26" ht="10.5" customHeight="1">
      <c r="A57" s="12" t="s">
        <v>6</v>
      </c>
      <c r="B57" s="13"/>
      <c r="C57" s="13"/>
      <c r="D57" s="14" t="s">
        <v>52</v>
      </c>
      <c r="E57" s="14" t="s">
        <v>53</v>
      </c>
      <c r="F57" s="14" t="s">
        <v>54</v>
      </c>
      <c r="G57" s="14" t="s">
        <v>55</v>
      </c>
      <c r="H57" s="14" t="s">
        <v>56</v>
      </c>
      <c r="I57" s="14" t="s">
        <v>57</v>
      </c>
      <c r="J57" s="14" t="s">
        <v>58</v>
      </c>
      <c r="K57" s="15" t="s">
        <v>59</v>
      </c>
      <c r="L57" s="15" t="s">
        <v>60</v>
      </c>
      <c r="M57" s="15" t="s">
        <v>61</v>
      </c>
      <c r="N57" s="15" t="s">
        <v>62</v>
      </c>
      <c r="O57" s="15" t="s">
        <v>63</v>
      </c>
      <c r="P57" s="14" t="s">
        <v>64</v>
      </c>
      <c r="Q57" s="14" t="s">
        <v>65</v>
      </c>
      <c r="R57" s="14" t="s">
        <v>66</v>
      </c>
      <c r="S57" s="14" t="s">
        <v>67</v>
      </c>
      <c r="T57" s="14" t="s">
        <v>68</v>
      </c>
      <c r="U57" s="14" t="s">
        <v>69</v>
      </c>
      <c r="V57" s="14" t="s">
        <v>70</v>
      </c>
      <c r="W57" s="14" t="s">
        <v>71</v>
      </c>
      <c r="X57" s="14" t="s">
        <v>72</v>
      </c>
      <c r="Y57" s="14" t="s">
        <v>73</v>
      </c>
      <c r="Z57" s="37"/>
    </row>
    <row r="58" spans="1:26" ht="10.5" customHeight="1">
      <c r="A58" s="16" t="s">
        <v>24</v>
      </c>
      <c r="B58" s="17"/>
      <c r="C58" s="2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32"/>
    </row>
    <row r="59" spans="1:26" ht="10.5" customHeight="1">
      <c r="A59" s="19"/>
      <c r="B59" s="20"/>
      <c r="C59" s="3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32"/>
    </row>
    <row r="60" spans="1:26" ht="10.5" customHeight="1">
      <c r="A60" s="19"/>
      <c r="B60" s="20" t="s">
        <v>25</v>
      </c>
      <c r="C60" s="30"/>
      <c r="D60" s="22">
        <f aca="true" t="shared" si="9" ref="D60:Y60">+D62+D74+D86</f>
        <v>2691398</v>
      </c>
      <c r="E60" s="22">
        <f t="shared" si="9"/>
        <v>24192</v>
      </c>
      <c r="F60" s="22">
        <f t="shared" si="9"/>
        <v>38434</v>
      </c>
      <c r="G60" s="22">
        <f t="shared" si="9"/>
        <v>43270</v>
      </c>
      <c r="H60" s="22">
        <f t="shared" si="9"/>
        <v>56241</v>
      </c>
      <c r="I60" s="22">
        <f t="shared" si="9"/>
        <v>34241</v>
      </c>
      <c r="J60" s="22">
        <f t="shared" si="9"/>
        <v>1390</v>
      </c>
      <c r="K60" s="22">
        <f t="shared" si="9"/>
        <v>1555166</v>
      </c>
      <c r="L60" s="22">
        <f t="shared" si="9"/>
        <v>29943</v>
      </c>
      <c r="M60" s="22">
        <f t="shared" si="9"/>
        <v>237242</v>
      </c>
      <c r="N60" s="22">
        <f t="shared" si="9"/>
        <v>71395</v>
      </c>
      <c r="O60" s="22">
        <f t="shared" si="9"/>
        <v>11247</v>
      </c>
      <c r="P60" s="22">
        <f t="shared" si="9"/>
        <v>29219</v>
      </c>
      <c r="Q60" s="22">
        <f t="shared" si="9"/>
        <v>6318</v>
      </c>
      <c r="R60" s="22">
        <f t="shared" si="9"/>
        <v>1090</v>
      </c>
      <c r="S60" s="22">
        <f t="shared" si="9"/>
        <v>8445432</v>
      </c>
      <c r="T60" s="22">
        <f t="shared" si="9"/>
        <v>0</v>
      </c>
      <c r="U60" s="22">
        <f t="shared" si="9"/>
        <v>89390</v>
      </c>
      <c r="V60" s="22">
        <f t="shared" si="9"/>
        <v>7329</v>
      </c>
      <c r="W60" s="22">
        <f t="shared" si="9"/>
        <v>34322</v>
      </c>
      <c r="X60" s="22">
        <f t="shared" si="9"/>
        <v>102988</v>
      </c>
      <c r="Y60" s="22">
        <f t="shared" si="9"/>
        <v>5632</v>
      </c>
      <c r="Z60" s="38"/>
    </row>
    <row r="61" spans="1:26" ht="10.5" customHeight="1">
      <c r="A61" s="19"/>
      <c r="B61" s="20"/>
      <c r="C61" s="30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38"/>
    </row>
    <row r="62" spans="1:26" ht="10.5" customHeight="1">
      <c r="A62" s="19"/>
      <c r="B62" s="20"/>
      <c r="C62" s="30" t="s">
        <v>26</v>
      </c>
      <c r="D62" s="22">
        <f aca="true" t="shared" si="10" ref="D62:Y62">+D64+D69</f>
        <v>2193680</v>
      </c>
      <c r="E62" s="22">
        <f t="shared" si="10"/>
        <v>24192</v>
      </c>
      <c r="F62" s="22">
        <f t="shared" si="10"/>
        <v>38434</v>
      </c>
      <c r="G62" s="22">
        <f t="shared" si="10"/>
        <v>43270</v>
      </c>
      <c r="H62" s="22">
        <f t="shared" si="10"/>
        <v>55524</v>
      </c>
      <c r="I62" s="22">
        <f t="shared" si="10"/>
        <v>34241</v>
      </c>
      <c r="J62" s="22">
        <f t="shared" si="10"/>
        <v>1390</v>
      </c>
      <c r="K62" s="22">
        <f t="shared" si="10"/>
        <v>1171104</v>
      </c>
      <c r="L62" s="22">
        <f t="shared" si="10"/>
        <v>25943</v>
      </c>
      <c r="M62" s="22">
        <f t="shared" si="10"/>
        <v>0</v>
      </c>
      <c r="N62" s="22">
        <f t="shared" si="10"/>
        <v>42476</v>
      </c>
      <c r="O62" s="22">
        <f t="shared" si="10"/>
        <v>11247</v>
      </c>
      <c r="P62" s="22">
        <f t="shared" si="10"/>
        <v>29219</v>
      </c>
      <c r="Q62" s="22">
        <f t="shared" si="10"/>
        <v>6187</v>
      </c>
      <c r="R62" s="22">
        <f t="shared" si="10"/>
        <v>1090</v>
      </c>
      <c r="S62" s="22">
        <f t="shared" si="10"/>
        <v>866713</v>
      </c>
      <c r="T62" s="22">
        <f t="shared" si="10"/>
        <v>0</v>
      </c>
      <c r="U62" s="22">
        <f t="shared" si="10"/>
        <v>52381</v>
      </c>
      <c r="V62" s="22">
        <f t="shared" si="10"/>
        <v>0</v>
      </c>
      <c r="W62" s="22">
        <f t="shared" si="10"/>
        <v>20780</v>
      </c>
      <c r="X62" s="22">
        <f t="shared" si="10"/>
        <v>102988</v>
      </c>
      <c r="Y62" s="22">
        <f t="shared" si="10"/>
        <v>5632</v>
      </c>
      <c r="Z62" s="38"/>
    </row>
    <row r="63" spans="1:26" ht="10.5" customHeight="1">
      <c r="A63" s="19"/>
      <c r="B63" s="20"/>
      <c r="C63" s="30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38"/>
    </row>
    <row r="64" spans="1:26" ht="10.5" customHeight="1">
      <c r="A64" s="19"/>
      <c r="B64" s="20"/>
      <c r="C64" s="30" t="s">
        <v>27</v>
      </c>
      <c r="D64" s="22">
        <f aca="true" t="shared" si="11" ref="D64:Y64">+D65+D66+D67</f>
        <v>931143</v>
      </c>
      <c r="E64" s="22">
        <f t="shared" si="11"/>
        <v>21181</v>
      </c>
      <c r="F64" s="22">
        <f t="shared" si="11"/>
        <v>12768</v>
      </c>
      <c r="G64" s="22">
        <f t="shared" si="11"/>
        <v>28581</v>
      </c>
      <c r="H64" s="22">
        <f t="shared" si="11"/>
        <v>22673</v>
      </c>
      <c r="I64" s="22">
        <f t="shared" si="11"/>
        <v>34204</v>
      </c>
      <c r="J64" s="22">
        <f t="shared" si="11"/>
        <v>0</v>
      </c>
      <c r="K64" s="22">
        <f t="shared" si="11"/>
        <v>220769</v>
      </c>
      <c r="L64" s="22">
        <f t="shared" si="11"/>
        <v>8536</v>
      </c>
      <c r="M64" s="22">
        <f t="shared" si="11"/>
        <v>0</v>
      </c>
      <c r="N64" s="22">
        <f t="shared" si="11"/>
        <v>4912</v>
      </c>
      <c r="O64" s="22">
        <f t="shared" si="11"/>
        <v>3852</v>
      </c>
      <c r="P64" s="22">
        <f t="shared" si="11"/>
        <v>0</v>
      </c>
      <c r="Q64" s="22">
        <f t="shared" si="11"/>
        <v>2587</v>
      </c>
      <c r="R64" s="22">
        <f t="shared" si="11"/>
        <v>90</v>
      </c>
      <c r="S64" s="22">
        <f t="shared" si="11"/>
        <v>851385</v>
      </c>
      <c r="T64" s="22">
        <f t="shared" si="11"/>
        <v>0</v>
      </c>
      <c r="U64" s="22">
        <f t="shared" si="11"/>
        <v>38743</v>
      </c>
      <c r="V64" s="22">
        <f t="shared" si="11"/>
        <v>0</v>
      </c>
      <c r="W64" s="22">
        <f t="shared" si="11"/>
        <v>8094</v>
      </c>
      <c r="X64" s="22">
        <f t="shared" si="11"/>
        <v>56324</v>
      </c>
      <c r="Y64" s="22">
        <f t="shared" si="11"/>
        <v>0</v>
      </c>
      <c r="Z64" s="38"/>
    </row>
    <row r="65" spans="1:26" ht="10.5" customHeight="1">
      <c r="A65" s="19"/>
      <c r="B65" s="20"/>
      <c r="C65" s="30" t="s">
        <v>28</v>
      </c>
      <c r="D65" s="22">
        <v>279844</v>
      </c>
      <c r="E65" s="22">
        <v>20981</v>
      </c>
      <c r="F65" s="22">
        <v>12768</v>
      </c>
      <c r="G65" s="22">
        <v>28581</v>
      </c>
      <c r="H65" s="22">
        <v>22223</v>
      </c>
      <c r="I65" s="22">
        <v>34204</v>
      </c>
      <c r="J65" s="22">
        <v>0</v>
      </c>
      <c r="K65" s="22">
        <v>866</v>
      </c>
      <c r="L65" s="22">
        <v>2708</v>
      </c>
      <c r="M65" s="22">
        <v>0</v>
      </c>
      <c r="N65" s="22">
        <v>4912</v>
      </c>
      <c r="O65" s="22">
        <v>62</v>
      </c>
      <c r="P65" s="22">
        <v>0</v>
      </c>
      <c r="Q65" s="22">
        <v>0</v>
      </c>
      <c r="R65" s="22">
        <v>0</v>
      </c>
      <c r="S65" s="22">
        <v>6803</v>
      </c>
      <c r="T65" s="22">
        <v>0</v>
      </c>
      <c r="U65" s="22">
        <v>0</v>
      </c>
      <c r="V65" s="22">
        <v>0</v>
      </c>
      <c r="W65" s="22">
        <v>624</v>
      </c>
      <c r="X65" s="22">
        <v>56324</v>
      </c>
      <c r="Y65" s="22">
        <v>0</v>
      </c>
      <c r="Z65" s="38"/>
    </row>
    <row r="66" spans="1:26" ht="10.5" customHeight="1">
      <c r="A66" s="19"/>
      <c r="B66" s="20"/>
      <c r="C66" s="30" t="s">
        <v>29</v>
      </c>
      <c r="D66" s="22">
        <v>24975</v>
      </c>
      <c r="E66" s="22">
        <v>200</v>
      </c>
      <c r="F66" s="22">
        <v>0</v>
      </c>
      <c r="G66" s="22">
        <v>0</v>
      </c>
      <c r="H66" s="22">
        <v>450</v>
      </c>
      <c r="I66" s="22">
        <v>0</v>
      </c>
      <c r="J66" s="22">
        <v>0</v>
      </c>
      <c r="K66" s="22">
        <v>219903</v>
      </c>
      <c r="L66" s="22">
        <v>5828</v>
      </c>
      <c r="M66" s="22">
        <v>0</v>
      </c>
      <c r="N66" s="22">
        <v>0</v>
      </c>
      <c r="O66" s="22">
        <v>3790</v>
      </c>
      <c r="P66" s="22">
        <v>0</v>
      </c>
      <c r="Q66" s="22">
        <v>2587</v>
      </c>
      <c r="R66" s="22">
        <v>90</v>
      </c>
      <c r="S66" s="22">
        <v>844582</v>
      </c>
      <c r="T66" s="22">
        <v>0</v>
      </c>
      <c r="U66" s="22">
        <v>38743</v>
      </c>
      <c r="V66" s="22">
        <v>0</v>
      </c>
      <c r="W66" s="22">
        <v>7470</v>
      </c>
      <c r="X66" s="22">
        <v>0</v>
      </c>
      <c r="Y66" s="22">
        <v>0</v>
      </c>
      <c r="Z66" s="38"/>
    </row>
    <row r="67" spans="1:26" ht="10.5" customHeight="1">
      <c r="A67" s="19"/>
      <c r="B67" s="20"/>
      <c r="C67" s="30" t="s">
        <v>30</v>
      </c>
      <c r="D67" s="22">
        <v>626324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38"/>
    </row>
    <row r="68" spans="1:26" ht="10.5" customHeight="1">
      <c r="A68" s="19"/>
      <c r="B68" s="20"/>
      <c r="C68" s="30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38"/>
    </row>
    <row r="69" spans="1:26" ht="10.5" customHeight="1">
      <c r="A69" s="19"/>
      <c r="B69" s="20"/>
      <c r="C69" s="30" t="s">
        <v>31</v>
      </c>
      <c r="D69" s="22">
        <f aca="true" t="shared" si="12" ref="D69:Y69">+D70+D71+D72</f>
        <v>1262537</v>
      </c>
      <c r="E69" s="22">
        <f t="shared" si="12"/>
        <v>3011</v>
      </c>
      <c r="F69" s="22">
        <f t="shared" si="12"/>
        <v>25666</v>
      </c>
      <c r="G69" s="22">
        <f t="shared" si="12"/>
        <v>14689</v>
      </c>
      <c r="H69" s="22">
        <f t="shared" si="12"/>
        <v>32851</v>
      </c>
      <c r="I69" s="22">
        <f t="shared" si="12"/>
        <v>37</v>
      </c>
      <c r="J69" s="22">
        <f t="shared" si="12"/>
        <v>1390</v>
      </c>
      <c r="K69" s="22">
        <f t="shared" si="12"/>
        <v>950335</v>
      </c>
      <c r="L69" s="22">
        <f t="shared" si="12"/>
        <v>17407</v>
      </c>
      <c r="M69" s="22">
        <f t="shared" si="12"/>
        <v>0</v>
      </c>
      <c r="N69" s="22">
        <f t="shared" si="12"/>
        <v>37564</v>
      </c>
      <c r="O69" s="22">
        <f t="shared" si="12"/>
        <v>7395</v>
      </c>
      <c r="P69" s="22">
        <f t="shared" si="12"/>
        <v>29219</v>
      </c>
      <c r="Q69" s="22">
        <f t="shared" si="12"/>
        <v>3600</v>
      </c>
      <c r="R69" s="22">
        <f t="shared" si="12"/>
        <v>1000</v>
      </c>
      <c r="S69" s="22">
        <f t="shared" si="12"/>
        <v>15328</v>
      </c>
      <c r="T69" s="22">
        <f t="shared" si="12"/>
        <v>0</v>
      </c>
      <c r="U69" s="22">
        <f t="shared" si="12"/>
        <v>13638</v>
      </c>
      <c r="V69" s="22">
        <f t="shared" si="12"/>
        <v>0</v>
      </c>
      <c r="W69" s="22">
        <f t="shared" si="12"/>
        <v>12686</v>
      </c>
      <c r="X69" s="22">
        <f t="shared" si="12"/>
        <v>46664</v>
      </c>
      <c r="Y69" s="22">
        <f t="shared" si="12"/>
        <v>5632</v>
      </c>
      <c r="Z69" s="38"/>
    </row>
    <row r="70" spans="1:26" ht="10.5" customHeight="1">
      <c r="A70" s="19"/>
      <c r="B70" s="20"/>
      <c r="C70" s="30" t="s">
        <v>28</v>
      </c>
      <c r="D70" s="22">
        <v>375959</v>
      </c>
      <c r="E70" s="22">
        <v>3011</v>
      </c>
      <c r="F70" s="22">
        <v>25666</v>
      </c>
      <c r="G70" s="22">
        <v>14689</v>
      </c>
      <c r="H70" s="22">
        <v>2629</v>
      </c>
      <c r="I70" s="22">
        <v>37</v>
      </c>
      <c r="J70" s="22">
        <v>0</v>
      </c>
      <c r="K70" s="22">
        <v>370321</v>
      </c>
      <c r="L70" s="22">
        <v>4837</v>
      </c>
      <c r="M70" s="22">
        <v>0</v>
      </c>
      <c r="N70" s="22">
        <v>37564</v>
      </c>
      <c r="O70" s="22">
        <v>232</v>
      </c>
      <c r="P70" s="22">
        <v>0</v>
      </c>
      <c r="Q70" s="22">
        <v>0</v>
      </c>
      <c r="R70" s="22">
        <v>0</v>
      </c>
      <c r="S70" s="22">
        <v>14016</v>
      </c>
      <c r="T70" s="22">
        <v>0</v>
      </c>
      <c r="U70" s="22">
        <v>0</v>
      </c>
      <c r="V70" s="22">
        <v>0</v>
      </c>
      <c r="W70" s="22">
        <v>599</v>
      </c>
      <c r="X70" s="22">
        <v>46664</v>
      </c>
      <c r="Y70" s="22">
        <v>32</v>
      </c>
      <c r="Z70" s="38"/>
    </row>
    <row r="71" spans="1:26" ht="10.5" customHeight="1">
      <c r="A71" s="19"/>
      <c r="B71" s="20"/>
      <c r="C71" s="30" t="s">
        <v>29</v>
      </c>
      <c r="D71" s="22">
        <v>22620</v>
      </c>
      <c r="E71" s="22">
        <v>0</v>
      </c>
      <c r="F71" s="22">
        <v>0</v>
      </c>
      <c r="G71" s="22">
        <v>0</v>
      </c>
      <c r="H71" s="22">
        <v>30222</v>
      </c>
      <c r="I71" s="22">
        <v>0</v>
      </c>
      <c r="J71" s="22">
        <v>1390</v>
      </c>
      <c r="K71" s="22">
        <v>580014</v>
      </c>
      <c r="L71" s="22">
        <v>12570</v>
      </c>
      <c r="M71" s="22">
        <v>0</v>
      </c>
      <c r="N71" s="22">
        <v>0</v>
      </c>
      <c r="O71" s="22">
        <v>7163</v>
      </c>
      <c r="P71" s="22">
        <v>29219</v>
      </c>
      <c r="Q71" s="22">
        <v>3600</v>
      </c>
      <c r="R71" s="22">
        <v>1000</v>
      </c>
      <c r="S71" s="22">
        <v>1312</v>
      </c>
      <c r="T71" s="22">
        <v>0</v>
      </c>
      <c r="U71" s="22">
        <v>13638</v>
      </c>
      <c r="V71" s="22">
        <v>0</v>
      </c>
      <c r="W71" s="22">
        <v>12087</v>
      </c>
      <c r="X71" s="22">
        <v>0</v>
      </c>
      <c r="Y71" s="22">
        <v>5600</v>
      </c>
      <c r="Z71" s="38"/>
    </row>
    <row r="72" spans="1:26" ht="10.5" customHeight="1">
      <c r="A72" s="19"/>
      <c r="B72" s="20"/>
      <c r="C72" s="30" t="s">
        <v>30</v>
      </c>
      <c r="D72" s="22">
        <v>863958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38"/>
    </row>
    <row r="73" spans="1:26" ht="10.5" customHeight="1">
      <c r="A73" s="19"/>
      <c r="B73" s="20"/>
      <c r="C73" s="30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38"/>
    </row>
    <row r="74" spans="1:26" ht="10.5" customHeight="1">
      <c r="A74" s="19"/>
      <c r="B74" s="20"/>
      <c r="C74" s="30" t="s">
        <v>32</v>
      </c>
      <c r="D74" s="22">
        <f aca="true" t="shared" si="13" ref="D74:Y74">+D76+D81</f>
        <v>497718</v>
      </c>
      <c r="E74" s="22">
        <f t="shared" si="13"/>
        <v>0</v>
      </c>
      <c r="F74" s="22">
        <f t="shared" si="13"/>
        <v>0</v>
      </c>
      <c r="G74" s="22">
        <f t="shared" si="13"/>
        <v>0</v>
      </c>
      <c r="H74" s="22">
        <f t="shared" si="13"/>
        <v>717</v>
      </c>
      <c r="I74" s="22">
        <f t="shared" si="13"/>
        <v>0</v>
      </c>
      <c r="J74" s="22">
        <f t="shared" si="13"/>
        <v>0</v>
      </c>
      <c r="K74" s="22">
        <f t="shared" si="13"/>
        <v>384062</v>
      </c>
      <c r="L74" s="22">
        <f t="shared" si="13"/>
        <v>4000</v>
      </c>
      <c r="M74" s="22">
        <f t="shared" si="13"/>
        <v>237242</v>
      </c>
      <c r="N74" s="22">
        <f t="shared" si="13"/>
        <v>28919</v>
      </c>
      <c r="O74" s="22">
        <f t="shared" si="13"/>
        <v>0</v>
      </c>
      <c r="P74" s="22">
        <f t="shared" si="13"/>
        <v>0</v>
      </c>
      <c r="Q74" s="22">
        <f t="shared" si="13"/>
        <v>131</v>
      </c>
      <c r="R74" s="22">
        <f t="shared" si="13"/>
        <v>0</v>
      </c>
      <c r="S74" s="22">
        <f t="shared" si="13"/>
        <v>7578719</v>
      </c>
      <c r="T74" s="22">
        <f t="shared" si="13"/>
        <v>0</v>
      </c>
      <c r="U74" s="22">
        <f t="shared" si="13"/>
        <v>37009</v>
      </c>
      <c r="V74" s="22">
        <f t="shared" si="13"/>
        <v>7329</v>
      </c>
      <c r="W74" s="22">
        <f t="shared" si="13"/>
        <v>13542</v>
      </c>
      <c r="X74" s="22">
        <f t="shared" si="13"/>
        <v>0</v>
      </c>
      <c r="Y74" s="22">
        <f t="shared" si="13"/>
        <v>0</v>
      </c>
      <c r="Z74" s="38"/>
    </row>
    <row r="75" spans="1:26" ht="10.5" customHeight="1">
      <c r="A75" s="19"/>
      <c r="B75" s="20"/>
      <c r="C75" s="30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38"/>
    </row>
    <row r="76" spans="1:26" ht="10.5" customHeight="1">
      <c r="A76" s="19"/>
      <c r="B76" s="20"/>
      <c r="C76" s="30" t="s">
        <v>33</v>
      </c>
      <c r="D76" s="22">
        <f aca="true" t="shared" si="14" ref="D76:Y76">+D77+D78+D79</f>
        <v>393480</v>
      </c>
      <c r="E76" s="22">
        <f t="shared" si="14"/>
        <v>0</v>
      </c>
      <c r="F76" s="22">
        <f t="shared" si="14"/>
        <v>0</v>
      </c>
      <c r="G76" s="22">
        <f t="shared" si="14"/>
        <v>0</v>
      </c>
      <c r="H76" s="22">
        <f t="shared" si="14"/>
        <v>717</v>
      </c>
      <c r="I76" s="22">
        <f t="shared" si="14"/>
        <v>0</v>
      </c>
      <c r="J76" s="22">
        <f t="shared" si="14"/>
        <v>0</v>
      </c>
      <c r="K76" s="22">
        <f t="shared" si="14"/>
        <v>16062</v>
      </c>
      <c r="L76" s="22">
        <f t="shared" si="14"/>
        <v>0</v>
      </c>
      <c r="M76" s="22">
        <f t="shared" si="14"/>
        <v>93062</v>
      </c>
      <c r="N76" s="22">
        <f t="shared" si="14"/>
        <v>28919</v>
      </c>
      <c r="O76" s="22">
        <f t="shared" si="14"/>
        <v>0</v>
      </c>
      <c r="P76" s="22">
        <f t="shared" si="14"/>
        <v>0</v>
      </c>
      <c r="Q76" s="22">
        <f t="shared" si="14"/>
        <v>131</v>
      </c>
      <c r="R76" s="22">
        <f t="shared" si="14"/>
        <v>0</v>
      </c>
      <c r="S76" s="22">
        <f t="shared" si="14"/>
        <v>3517409</v>
      </c>
      <c r="T76" s="22">
        <f t="shared" si="14"/>
        <v>0</v>
      </c>
      <c r="U76" s="22">
        <f t="shared" si="14"/>
        <v>29009</v>
      </c>
      <c r="V76" s="22">
        <f t="shared" si="14"/>
        <v>7329</v>
      </c>
      <c r="W76" s="22">
        <f t="shared" si="14"/>
        <v>13542</v>
      </c>
      <c r="X76" s="22">
        <f t="shared" si="14"/>
        <v>0</v>
      </c>
      <c r="Y76" s="22">
        <f t="shared" si="14"/>
        <v>0</v>
      </c>
      <c r="Z76" s="38"/>
    </row>
    <row r="77" spans="1:26" ht="10.5" customHeight="1">
      <c r="A77" s="19"/>
      <c r="B77" s="20"/>
      <c r="C77" s="30" t="s">
        <v>28</v>
      </c>
      <c r="D77" s="22">
        <v>151474</v>
      </c>
      <c r="E77" s="22">
        <v>0</v>
      </c>
      <c r="F77" s="22">
        <v>0</v>
      </c>
      <c r="G77" s="22">
        <v>0</v>
      </c>
      <c r="H77" s="22">
        <v>717</v>
      </c>
      <c r="I77" s="22">
        <v>0</v>
      </c>
      <c r="J77" s="22">
        <v>0</v>
      </c>
      <c r="K77" s="22">
        <v>0</v>
      </c>
      <c r="L77" s="22">
        <v>0</v>
      </c>
      <c r="M77" s="22">
        <v>71897</v>
      </c>
      <c r="N77" s="22">
        <v>28919</v>
      </c>
      <c r="O77" s="22">
        <v>0</v>
      </c>
      <c r="P77" s="22">
        <v>0</v>
      </c>
      <c r="Q77" s="22">
        <v>131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38"/>
    </row>
    <row r="78" spans="1:26" ht="10.5" customHeight="1">
      <c r="A78" s="19"/>
      <c r="B78" s="20"/>
      <c r="C78" s="30" t="s">
        <v>29</v>
      </c>
      <c r="D78" s="22">
        <v>219163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16062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3517409</v>
      </c>
      <c r="T78" s="22">
        <v>0</v>
      </c>
      <c r="U78" s="22">
        <v>29009</v>
      </c>
      <c r="V78" s="22">
        <v>7329</v>
      </c>
      <c r="W78" s="22">
        <v>13542</v>
      </c>
      <c r="X78" s="22">
        <v>0</v>
      </c>
      <c r="Y78" s="22">
        <v>0</v>
      </c>
      <c r="Z78" s="38"/>
    </row>
    <row r="79" spans="1:26" ht="10.5" customHeight="1">
      <c r="A79" s="19"/>
      <c r="B79" s="20"/>
      <c r="C79" s="30" t="s">
        <v>30</v>
      </c>
      <c r="D79" s="22">
        <v>22843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21165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38"/>
    </row>
    <row r="80" spans="1:26" ht="10.5" customHeight="1">
      <c r="A80" s="19"/>
      <c r="B80" s="20"/>
      <c r="C80" s="30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38"/>
    </row>
    <row r="81" spans="1:26" ht="10.5" customHeight="1">
      <c r="A81" s="19"/>
      <c r="B81" s="20"/>
      <c r="C81" s="30" t="s">
        <v>34</v>
      </c>
      <c r="D81" s="22">
        <f aca="true" t="shared" si="15" ref="D81:Y81">+D82+D83+D84</f>
        <v>104238</v>
      </c>
      <c r="E81" s="22">
        <f t="shared" si="15"/>
        <v>0</v>
      </c>
      <c r="F81" s="22">
        <f t="shared" si="15"/>
        <v>0</v>
      </c>
      <c r="G81" s="22">
        <f t="shared" si="15"/>
        <v>0</v>
      </c>
      <c r="H81" s="22">
        <f t="shared" si="15"/>
        <v>0</v>
      </c>
      <c r="I81" s="22">
        <f t="shared" si="15"/>
        <v>0</v>
      </c>
      <c r="J81" s="22">
        <f t="shared" si="15"/>
        <v>0</v>
      </c>
      <c r="K81" s="22">
        <f t="shared" si="15"/>
        <v>368000</v>
      </c>
      <c r="L81" s="22">
        <f t="shared" si="15"/>
        <v>4000</v>
      </c>
      <c r="M81" s="22">
        <f t="shared" si="15"/>
        <v>144180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2">
        <f t="shared" si="15"/>
        <v>0</v>
      </c>
      <c r="R81" s="22">
        <f t="shared" si="15"/>
        <v>0</v>
      </c>
      <c r="S81" s="22">
        <f t="shared" si="15"/>
        <v>4061310</v>
      </c>
      <c r="T81" s="22">
        <f t="shared" si="15"/>
        <v>0</v>
      </c>
      <c r="U81" s="22">
        <f t="shared" si="15"/>
        <v>8000</v>
      </c>
      <c r="V81" s="22">
        <f t="shared" si="15"/>
        <v>0</v>
      </c>
      <c r="W81" s="22">
        <f t="shared" si="15"/>
        <v>0</v>
      </c>
      <c r="X81" s="22">
        <f t="shared" si="15"/>
        <v>0</v>
      </c>
      <c r="Y81" s="22">
        <f t="shared" si="15"/>
        <v>0</v>
      </c>
      <c r="Z81" s="38"/>
    </row>
    <row r="82" spans="1:26" ht="10.5" customHeight="1">
      <c r="A82" s="19"/>
      <c r="B82" s="20"/>
      <c r="C82" s="30" t="s">
        <v>28</v>
      </c>
      <c r="D82" s="22">
        <v>5638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16251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38"/>
    </row>
    <row r="83" spans="1:26" ht="10.5" customHeight="1">
      <c r="A83" s="19"/>
      <c r="B83" s="20"/>
      <c r="C83" s="30" t="s">
        <v>29</v>
      </c>
      <c r="D83" s="22">
        <v>48957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368000</v>
      </c>
      <c r="L83" s="22">
        <v>4000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4061310</v>
      </c>
      <c r="T83" s="22">
        <v>0</v>
      </c>
      <c r="U83" s="22">
        <v>8000</v>
      </c>
      <c r="V83" s="22">
        <v>0</v>
      </c>
      <c r="W83" s="22">
        <v>0</v>
      </c>
      <c r="X83" s="22">
        <v>0</v>
      </c>
      <c r="Y83" s="22">
        <v>0</v>
      </c>
      <c r="Z83" s="38"/>
    </row>
    <row r="84" spans="1:26" ht="10.5" customHeight="1">
      <c r="A84" s="19"/>
      <c r="B84" s="20"/>
      <c r="C84" s="30" t="s">
        <v>30</v>
      </c>
      <c r="D84" s="22">
        <v>49643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127929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38"/>
    </row>
    <row r="85" spans="1:26" ht="10.5" customHeight="1">
      <c r="A85" s="19"/>
      <c r="B85" s="20"/>
      <c r="C85" s="30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38"/>
    </row>
    <row r="86" spans="1:26" ht="10.5" customHeight="1">
      <c r="A86" s="19"/>
      <c r="B86" s="20"/>
      <c r="C86" s="30" t="s">
        <v>35</v>
      </c>
      <c r="D86" s="22">
        <f aca="true" t="shared" si="16" ref="D86:Y86">+D87+D91</f>
        <v>0</v>
      </c>
      <c r="E86" s="22">
        <f t="shared" si="16"/>
        <v>0</v>
      </c>
      <c r="F86" s="22">
        <f t="shared" si="16"/>
        <v>0</v>
      </c>
      <c r="G86" s="22">
        <f t="shared" si="16"/>
        <v>0</v>
      </c>
      <c r="H86" s="22">
        <f t="shared" si="16"/>
        <v>0</v>
      </c>
      <c r="I86" s="22">
        <f t="shared" si="16"/>
        <v>0</v>
      </c>
      <c r="J86" s="22">
        <f t="shared" si="16"/>
        <v>0</v>
      </c>
      <c r="K86" s="22">
        <f t="shared" si="16"/>
        <v>0</v>
      </c>
      <c r="L86" s="22">
        <f t="shared" si="16"/>
        <v>0</v>
      </c>
      <c r="M86" s="22">
        <f t="shared" si="16"/>
        <v>0</v>
      </c>
      <c r="N86" s="22">
        <f t="shared" si="16"/>
        <v>0</v>
      </c>
      <c r="O86" s="22">
        <f t="shared" si="16"/>
        <v>0</v>
      </c>
      <c r="P86" s="22">
        <f t="shared" si="16"/>
        <v>0</v>
      </c>
      <c r="Q86" s="22">
        <f t="shared" si="16"/>
        <v>0</v>
      </c>
      <c r="R86" s="22">
        <f t="shared" si="16"/>
        <v>0</v>
      </c>
      <c r="S86" s="22">
        <f t="shared" si="16"/>
        <v>0</v>
      </c>
      <c r="T86" s="22">
        <f t="shared" si="16"/>
        <v>0</v>
      </c>
      <c r="U86" s="22">
        <f t="shared" si="16"/>
        <v>0</v>
      </c>
      <c r="V86" s="22">
        <f t="shared" si="16"/>
        <v>0</v>
      </c>
      <c r="W86" s="22">
        <f t="shared" si="16"/>
        <v>0</v>
      </c>
      <c r="X86" s="22">
        <f t="shared" si="16"/>
        <v>0</v>
      </c>
      <c r="Y86" s="22">
        <f t="shared" si="16"/>
        <v>0</v>
      </c>
      <c r="Z86" s="38"/>
    </row>
    <row r="87" spans="1:26" ht="10.5" customHeight="1">
      <c r="A87" s="19"/>
      <c r="B87" s="20"/>
      <c r="C87" s="30" t="s">
        <v>36</v>
      </c>
      <c r="D87" s="22">
        <f aca="true" t="shared" si="17" ref="D87:Y87">+D88+D89</f>
        <v>0</v>
      </c>
      <c r="E87" s="22">
        <f t="shared" si="17"/>
        <v>0</v>
      </c>
      <c r="F87" s="22">
        <f t="shared" si="17"/>
        <v>0</v>
      </c>
      <c r="G87" s="22">
        <f t="shared" si="17"/>
        <v>0</v>
      </c>
      <c r="H87" s="22">
        <f t="shared" si="17"/>
        <v>0</v>
      </c>
      <c r="I87" s="22">
        <f t="shared" si="17"/>
        <v>0</v>
      </c>
      <c r="J87" s="22">
        <f t="shared" si="17"/>
        <v>0</v>
      </c>
      <c r="K87" s="22">
        <f t="shared" si="17"/>
        <v>0</v>
      </c>
      <c r="L87" s="22">
        <f t="shared" si="17"/>
        <v>0</v>
      </c>
      <c r="M87" s="22">
        <f t="shared" si="17"/>
        <v>0</v>
      </c>
      <c r="N87" s="22">
        <f t="shared" si="17"/>
        <v>0</v>
      </c>
      <c r="O87" s="22">
        <f t="shared" si="17"/>
        <v>0</v>
      </c>
      <c r="P87" s="22">
        <f t="shared" si="17"/>
        <v>0</v>
      </c>
      <c r="Q87" s="22">
        <f t="shared" si="17"/>
        <v>0</v>
      </c>
      <c r="R87" s="22">
        <f t="shared" si="17"/>
        <v>0</v>
      </c>
      <c r="S87" s="22">
        <f t="shared" si="17"/>
        <v>0</v>
      </c>
      <c r="T87" s="22">
        <f t="shared" si="17"/>
        <v>0</v>
      </c>
      <c r="U87" s="22">
        <f t="shared" si="17"/>
        <v>0</v>
      </c>
      <c r="V87" s="22">
        <f t="shared" si="17"/>
        <v>0</v>
      </c>
      <c r="W87" s="22">
        <f t="shared" si="17"/>
        <v>0</v>
      </c>
      <c r="X87" s="22">
        <f t="shared" si="17"/>
        <v>0</v>
      </c>
      <c r="Y87" s="22">
        <f t="shared" si="17"/>
        <v>0</v>
      </c>
      <c r="Z87" s="38"/>
    </row>
    <row r="88" spans="1:26" ht="10.5" customHeight="1">
      <c r="A88" s="19"/>
      <c r="B88" s="20"/>
      <c r="C88" s="30" t="s">
        <v>37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38"/>
    </row>
    <row r="89" spans="1:26" ht="10.5" customHeight="1">
      <c r="A89" s="19"/>
      <c r="B89" s="20"/>
      <c r="C89" s="30" t="s">
        <v>38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38"/>
    </row>
    <row r="90" spans="1:26" ht="10.5" customHeight="1">
      <c r="A90" s="19"/>
      <c r="B90" s="20"/>
      <c r="C90" s="30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38"/>
    </row>
    <row r="91" spans="1:26" ht="10.5" customHeight="1">
      <c r="A91" s="19"/>
      <c r="B91" s="20"/>
      <c r="C91" s="30" t="s">
        <v>39</v>
      </c>
      <c r="D91" s="22">
        <f aca="true" t="shared" si="18" ref="D91:Y91">+D92+D93</f>
        <v>0</v>
      </c>
      <c r="E91" s="22">
        <f t="shared" si="18"/>
        <v>0</v>
      </c>
      <c r="F91" s="22">
        <f t="shared" si="18"/>
        <v>0</v>
      </c>
      <c r="G91" s="22">
        <f t="shared" si="18"/>
        <v>0</v>
      </c>
      <c r="H91" s="22">
        <f t="shared" si="18"/>
        <v>0</v>
      </c>
      <c r="I91" s="22">
        <f t="shared" si="18"/>
        <v>0</v>
      </c>
      <c r="J91" s="22">
        <f t="shared" si="18"/>
        <v>0</v>
      </c>
      <c r="K91" s="22">
        <f t="shared" si="18"/>
        <v>0</v>
      </c>
      <c r="L91" s="22">
        <f t="shared" si="18"/>
        <v>0</v>
      </c>
      <c r="M91" s="22">
        <f t="shared" si="18"/>
        <v>0</v>
      </c>
      <c r="N91" s="22">
        <f t="shared" si="18"/>
        <v>0</v>
      </c>
      <c r="O91" s="22">
        <f t="shared" si="18"/>
        <v>0</v>
      </c>
      <c r="P91" s="22">
        <f t="shared" si="18"/>
        <v>0</v>
      </c>
      <c r="Q91" s="22">
        <f t="shared" si="18"/>
        <v>0</v>
      </c>
      <c r="R91" s="22">
        <f t="shared" si="18"/>
        <v>0</v>
      </c>
      <c r="S91" s="22">
        <f t="shared" si="18"/>
        <v>0</v>
      </c>
      <c r="T91" s="22">
        <f t="shared" si="18"/>
        <v>0</v>
      </c>
      <c r="U91" s="22">
        <f t="shared" si="18"/>
        <v>0</v>
      </c>
      <c r="V91" s="22">
        <f t="shared" si="18"/>
        <v>0</v>
      </c>
      <c r="W91" s="22">
        <f t="shared" si="18"/>
        <v>0</v>
      </c>
      <c r="X91" s="22">
        <f t="shared" si="18"/>
        <v>0</v>
      </c>
      <c r="Y91" s="22">
        <f t="shared" si="18"/>
        <v>0</v>
      </c>
      <c r="Z91" s="38"/>
    </row>
    <row r="92" spans="1:26" ht="10.5" customHeight="1">
      <c r="A92" s="19"/>
      <c r="B92" s="20"/>
      <c r="C92" s="30" t="s">
        <v>37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38"/>
    </row>
    <row r="93" spans="1:26" ht="10.5" customHeight="1">
      <c r="A93" s="19"/>
      <c r="B93" s="20"/>
      <c r="C93" s="30" t="s">
        <v>38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38"/>
    </row>
    <row r="94" spans="1:26" ht="10.5" customHeight="1">
      <c r="A94" s="19"/>
      <c r="B94" s="20"/>
      <c r="C94" s="30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38"/>
    </row>
    <row r="95" spans="1:26" ht="10.5" customHeight="1">
      <c r="A95" s="19"/>
      <c r="B95" s="20"/>
      <c r="C95" s="30" t="s">
        <v>42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38"/>
    </row>
    <row r="96" spans="1:26" ht="10.5" customHeight="1">
      <c r="A96" s="19"/>
      <c r="B96" s="20"/>
      <c r="C96" s="3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38"/>
    </row>
    <row r="97" spans="1:26" ht="10.5" customHeight="1">
      <c r="A97" s="19"/>
      <c r="B97" s="20" t="s">
        <v>43</v>
      </c>
      <c r="C97" s="30"/>
      <c r="D97" s="22">
        <f aca="true" t="shared" si="19" ref="D97:Y97">+D98+D99</f>
        <v>1280670</v>
      </c>
      <c r="E97" s="22">
        <f t="shared" si="19"/>
        <v>7325</v>
      </c>
      <c r="F97" s="22">
        <f t="shared" si="19"/>
        <v>298432</v>
      </c>
      <c r="G97" s="22">
        <f t="shared" si="19"/>
        <v>480122</v>
      </c>
      <c r="H97" s="22">
        <f t="shared" si="19"/>
        <v>0</v>
      </c>
      <c r="I97" s="22">
        <f t="shared" si="19"/>
        <v>0</v>
      </c>
      <c r="J97" s="22">
        <f t="shared" si="19"/>
        <v>0</v>
      </c>
      <c r="K97" s="22">
        <f t="shared" si="19"/>
        <v>0</v>
      </c>
      <c r="L97" s="22">
        <f t="shared" si="19"/>
        <v>0</v>
      </c>
      <c r="M97" s="22">
        <f t="shared" si="19"/>
        <v>0</v>
      </c>
      <c r="N97" s="22">
        <f t="shared" si="19"/>
        <v>0</v>
      </c>
      <c r="O97" s="22">
        <f t="shared" si="19"/>
        <v>0</v>
      </c>
      <c r="P97" s="22">
        <f t="shared" si="19"/>
        <v>0</v>
      </c>
      <c r="Q97" s="22">
        <f t="shared" si="19"/>
        <v>0</v>
      </c>
      <c r="R97" s="22">
        <f t="shared" si="19"/>
        <v>0</v>
      </c>
      <c r="S97" s="22">
        <f t="shared" si="19"/>
        <v>0</v>
      </c>
      <c r="T97" s="22">
        <f t="shared" si="19"/>
        <v>0</v>
      </c>
      <c r="U97" s="22">
        <f t="shared" si="19"/>
        <v>0</v>
      </c>
      <c r="V97" s="22">
        <f t="shared" si="19"/>
        <v>0</v>
      </c>
      <c r="W97" s="22">
        <f t="shared" si="19"/>
        <v>0</v>
      </c>
      <c r="X97" s="22">
        <f t="shared" si="19"/>
        <v>0</v>
      </c>
      <c r="Y97" s="22">
        <f t="shared" si="19"/>
        <v>0</v>
      </c>
      <c r="Z97" s="38"/>
    </row>
    <row r="98" spans="1:26" ht="10.5" customHeight="1">
      <c r="A98" s="19"/>
      <c r="B98" s="20"/>
      <c r="C98" s="30" t="s">
        <v>44</v>
      </c>
      <c r="D98" s="22">
        <v>645723</v>
      </c>
      <c r="E98" s="22">
        <v>4053</v>
      </c>
      <c r="F98" s="22">
        <v>145023</v>
      </c>
      <c r="G98" s="22">
        <v>245284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38"/>
    </row>
    <row r="99" spans="1:26" ht="10.5" customHeight="1">
      <c r="A99" s="23"/>
      <c r="B99" s="24"/>
      <c r="C99" s="31" t="s">
        <v>45</v>
      </c>
      <c r="D99" s="25">
        <v>634947</v>
      </c>
      <c r="E99" s="25">
        <v>3272</v>
      </c>
      <c r="F99" s="25">
        <v>153409</v>
      </c>
      <c r="G99" s="25">
        <v>234838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38"/>
    </row>
    <row r="100" spans="8:26" ht="10.5" customHeight="1">
      <c r="H100" s="39"/>
      <c r="S100" s="39"/>
      <c r="Z100" s="32"/>
    </row>
    <row r="101" spans="8:26" s="2" customFormat="1" ht="10.5" customHeight="1">
      <c r="H101" s="1"/>
      <c r="R101" s="26"/>
      <c r="S101" s="1"/>
      <c r="Z101" s="20"/>
    </row>
    <row r="102" ht="11.25">
      <c r="Z102" s="32"/>
    </row>
    <row r="103" ht="11.25">
      <c r="Z103" s="32"/>
    </row>
    <row r="104" ht="11.25">
      <c r="Z104" s="32"/>
    </row>
    <row r="105" ht="11.25">
      <c r="Z105" s="32"/>
    </row>
  </sheetData>
  <mergeCells count="2">
    <mergeCell ref="L56:M56"/>
    <mergeCell ref="L7:M7"/>
  </mergeCells>
  <printOptions horizontalCentered="1"/>
  <pageMargins left="0.75" right="0.75" top="1" bottom="0.75" header="0.5" footer="0.5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01"/>
  <sheetViews>
    <sheetView workbookViewId="0" topLeftCell="A1">
      <selection activeCell="A1" sqref="A1"/>
    </sheetView>
  </sheetViews>
  <sheetFormatPr defaultColWidth="9.33203125" defaultRowHeight="11.25"/>
  <cols>
    <col min="1" max="1" width="2.16015625" style="0" customWidth="1"/>
    <col min="2" max="2" width="5.5" style="0" customWidth="1"/>
    <col min="3" max="3" width="24.5" style="0" customWidth="1"/>
    <col min="4" max="17" width="11.33203125" style="0" customWidth="1"/>
  </cols>
  <sheetData>
    <row r="3" spans="1:3" ht="10.5" customHeight="1">
      <c r="A3" s="2" t="s">
        <v>46</v>
      </c>
      <c r="B3" s="2"/>
      <c r="C3" s="2"/>
    </row>
    <row r="4" spans="1:3" ht="10.5" customHeight="1">
      <c r="A4" s="1" t="s">
        <v>75</v>
      </c>
      <c r="B4" s="2"/>
      <c r="C4" s="2"/>
    </row>
    <row r="5" spans="1:3" ht="10.5" customHeight="1">
      <c r="A5" s="2" t="s">
        <v>76</v>
      </c>
      <c r="B5" s="2"/>
      <c r="C5" s="2"/>
    </row>
    <row r="6" spans="1:3" ht="10.5" customHeight="1">
      <c r="A6" s="3" t="s">
        <v>3</v>
      </c>
      <c r="B6" s="2"/>
      <c r="C6" s="2"/>
    </row>
    <row r="7" spans="1:17" ht="10.5" customHeight="1">
      <c r="A7" s="4"/>
      <c r="B7" s="5"/>
      <c r="C7" s="5"/>
      <c r="D7" s="14" t="s">
        <v>48</v>
      </c>
      <c r="E7" s="14" t="s">
        <v>77</v>
      </c>
      <c r="F7" s="40" t="s">
        <v>78</v>
      </c>
      <c r="G7" s="41"/>
      <c r="H7" s="6"/>
      <c r="I7" s="33"/>
      <c r="J7" s="35"/>
      <c r="K7" s="35"/>
      <c r="L7" s="35" t="s">
        <v>79</v>
      </c>
      <c r="M7" s="33"/>
      <c r="N7" s="33"/>
      <c r="O7" s="33"/>
      <c r="P7" s="33"/>
      <c r="Q7" s="8"/>
    </row>
    <row r="8" spans="1:17" ht="10.5" customHeight="1">
      <c r="A8" s="12" t="s">
        <v>6</v>
      </c>
      <c r="B8" s="13"/>
      <c r="C8" s="13"/>
      <c r="D8" s="14" t="s">
        <v>80</v>
      </c>
      <c r="E8" s="14" t="s">
        <v>81</v>
      </c>
      <c r="F8" s="14" t="s">
        <v>82</v>
      </c>
      <c r="G8" s="14" t="s">
        <v>83</v>
      </c>
      <c r="H8" s="14" t="s">
        <v>84</v>
      </c>
      <c r="I8" s="14" t="s">
        <v>85</v>
      </c>
      <c r="J8" s="14" t="s">
        <v>86</v>
      </c>
      <c r="K8" s="14" t="s">
        <v>87</v>
      </c>
      <c r="L8" s="14" t="s">
        <v>88</v>
      </c>
      <c r="M8" s="15" t="s">
        <v>89</v>
      </c>
      <c r="N8" s="15" t="s">
        <v>90</v>
      </c>
      <c r="O8" s="15" t="s">
        <v>91</v>
      </c>
      <c r="P8" s="15" t="s">
        <v>92</v>
      </c>
      <c r="Q8" s="15" t="s">
        <v>93</v>
      </c>
    </row>
    <row r="9" spans="1:17" ht="10.5" customHeight="1">
      <c r="A9" s="16" t="s">
        <v>11</v>
      </c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0.5" customHeight="1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0.5" customHeight="1">
      <c r="A11" s="19"/>
      <c r="B11" s="20" t="s">
        <v>12</v>
      </c>
      <c r="C11" s="20"/>
      <c r="D11" s="22">
        <f aca="true" t="shared" si="0" ref="D11:Q11">+D12+D13</f>
        <v>33</v>
      </c>
      <c r="E11" s="22">
        <f t="shared" si="0"/>
        <v>548</v>
      </c>
      <c r="F11" s="22">
        <f t="shared" si="0"/>
        <v>11</v>
      </c>
      <c r="G11" s="22">
        <f t="shared" si="0"/>
        <v>67</v>
      </c>
      <c r="H11" s="22">
        <f t="shared" si="0"/>
        <v>3</v>
      </c>
      <c r="I11" s="22">
        <f t="shared" si="0"/>
        <v>2</v>
      </c>
      <c r="J11" s="22">
        <f t="shared" si="0"/>
        <v>3</v>
      </c>
      <c r="K11" s="22">
        <f t="shared" si="0"/>
        <v>1</v>
      </c>
      <c r="L11" s="22">
        <f t="shared" si="0"/>
        <v>3</v>
      </c>
      <c r="M11" s="22">
        <f t="shared" si="0"/>
        <v>1</v>
      </c>
      <c r="N11" s="22">
        <f t="shared" si="0"/>
        <v>14</v>
      </c>
      <c r="O11" s="22">
        <f t="shared" si="0"/>
        <v>1</v>
      </c>
      <c r="P11" s="22">
        <f t="shared" si="0"/>
        <v>2</v>
      </c>
      <c r="Q11" s="22">
        <f t="shared" si="0"/>
        <v>2</v>
      </c>
    </row>
    <row r="12" spans="1:17" ht="10.5" customHeight="1">
      <c r="A12" s="19"/>
      <c r="B12" s="20"/>
      <c r="C12" s="20" t="s">
        <v>13</v>
      </c>
      <c r="D12" s="22">
        <v>26</v>
      </c>
      <c r="E12" s="22">
        <v>548</v>
      </c>
      <c r="F12" s="22">
        <v>10</v>
      </c>
      <c r="G12" s="22">
        <v>67</v>
      </c>
      <c r="H12" s="22">
        <v>3</v>
      </c>
      <c r="I12" s="22">
        <v>1</v>
      </c>
      <c r="J12" s="22">
        <v>3</v>
      </c>
      <c r="K12" s="22">
        <v>1</v>
      </c>
      <c r="L12" s="22">
        <v>3</v>
      </c>
      <c r="M12" s="22">
        <v>0</v>
      </c>
      <c r="N12" s="22">
        <v>11</v>
      </c>
      <c r="O12" s="22">
        <v>1</v>
      </c>
      <c r="P12" s="22">
        <v>1</v>
      </c>
      <c r="Q12" s="22">
        <v>1</v>
      </c>
    </row>
    <row r="13" spans="1:17" ht="10.5" customHeight="1">
      <c r="A13" s="19"/>
      <c r="B13" s="20"/>
      <c r="C13" s="20" t="s">
        <v>14</v>
      </c>
      <c r="D13" s="22">
        <v>7</v>
      </c>
      <c r="E13" s="22">
        <v>0</v>
      </c>
      <c r="F13" s="22">
        <v>1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1</v>
      </c>
      <c r="N13" s="22">
        <v>3</v>
      </c>
      <c r="O13" s="22">
        <v>0</v>
      </c>
      <c r="P13" s="22">
        <v>1</v>
      </c>
      <c r="Q13" s="22">
        <v>1</v>
      </c>
    </row>
    <row r="14" spans="1:17" ht="10.5" customHeight="1">
      <c r="A14" s="19"/>
      <c r="B14" s="20"/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0.5" customHeight="1">
      <c r="A15" s="19"/>
      <c r="B15" s="20" t="s">
        <v>15</v>
      </c>
      <c r="C15" s="20"/>
      <c r="D15" s="22">
        <f aca="true" t="shared" si="1" ref="D15:Q15">+D16+D17</f>
        <v>21217</v>
      </c>
      <c r="E15" s="22">
        <f t="shared" si="1"/>
        <v>54194</v>
      </c>
      <c r="F15" s="22">
        <f t="shared" si="1"/>
        <v>31018</v>
      </c>
      <c r="G15" s="22">
        <f t="shared" si="1"/>
        <v>84668</v>
      </c>
      <c r="H15" s="22">
        <f t="shared" si="1"/>
        <v>3584</v>
      </c>
      <c r="I15" s="22">
        <f t="shared" si="1"/>
        <v>4954</v>
      </c>
      <c r="J15" s="22">
        <f t="shared" si="1"/>
        <v>4269</v>
      </c>
      <c r="K15" s="22">
        <f t="shared" si="1"/>
        <v>3236</v>
      </c>
      <c r="L15" s="22">
        <f t="shared" si="1"/>
        <v>6569</v>
      </c>
      <c r="M15" s="22">
        <f t="shared" si="1"/>
        <v>17273</v>
      </c>
      <c r="N15" s="22">
        <f t="shared" si="1"/>
        <v>15999</v>
      </c>
      <c r="O15" s="22">
        <f t="shared" si="1"/>
        <v>299</v>
      </c>
      <c r="P15" s="22">
        <f t="shared" si="1"/>
        <v>27767</v>
      </c>
      <c r="Q15" s="22">
        <f t="shared" si="1"/>
        <v>20111</v>
      </c>
    </row>
    <row r="16" spans="1:17" ht="10.5" customHeight="1">
      <c r="A16" s="19"/>
      <c r="B16" s="20"/>
      <c r="C16" s="20" t="s">
        <v>13</v>
      </c>
      <c r="D16" s="22">
        <v>13188</v>
      </c>
      <c r="E16" s="22">
        <v>54194</v>
      </c>
      <c r="F16" s="22">
        <v>4940</v>
      </c>
      <c r="G16" s="22">
        <v>84668</v>
      </c>
      <c r="H16" s="22">
        <v>3584</v>
      </c>
      <c r="I16" s="22">
        <v>858</v>
      </c>
      <c r="J16" s="22">
        <v>4269</v>
      </c>
      <c r="K16" s="22">
        <v>3236</v>
      </c>
      <c r="L16" s="22">
        <v>6569</v>
      </c>
      <c r="M16" s="22">
        <v>0</v>
      </c>
      <c r="N16" s="22">
        <v>3867</v>
      </c>
      <c r="O16" s="22">
        <v>299</v>
      </c>
      <c r="P16" s="22">
        <v>3272</v>
      </c>
      <c r="Q16" s="22">
        <v>65</v>
      </c>
    </row>
    <row r="17" spans="1:17" ht="10.5" customHeight="1">
      <c r="A17" s="19"/>
      <c r="B17" s="20"/>
      <c r="C17" s="20" t="s">
        <v>14</v>
      </c>
      <c r="D17" s="22">
        <v>8029</v>
      </c>
      <c r="E17" s="22">
        <v>0</v>
      </c>
      <c r="F17" s="22">
        <v>26078</v>
      </c>
      <c r="G17" s="22">
        <v>0</v>
      </c>
      <c r="H17" s="22">
        <v>0</v>
      </c>
      <c r="I17" s="22">
        <v>4096</v>
      </c>
      <c r="J17" s="22">
        <v>0</v>
      </c>
      <c r="K17" s="22">
        <v>0</v>
      </c>
      <c r="L17" s="22">
        <v>0</v>
      </c>
      <c r="M17" s="22">
        <v>17273</v>
      </c>
      <c r="N17" s="22">
        <v>12132</v>
      </c>
      <c r="O17" s="22">
        <v>0</v>
      </c>
      <c r="P17" s="22">
        <v>24495</v>
      </c>
      <c r="Q17" s="22">
        <v>20046</v>
      </c>
    </row>
    <row r="18" spans="1:17" ht="10.5" customHeight="1">
      <c r="A18" s="19"/>
      <c r="B18" s="20"/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0.5" customHeight="1">
      <c r="A19" s="19"/>
      <c r="B19" s="20" t="s">
        <v>16</v>
      </c>
      <c r="C19" s="20"/>
      <c r="D19" s="22">
        <f aca="true" t="shared" si="2" ref="D19:Q19">+D20+D21</f>
        <v>12798</v>
      </c>
      <c r="E19" s="22">
        <f t="shared" si="2"/>
        <v>38721</v>
      </c>
      <c r="F19" s="22">
        <f t="shared" si="2"/>
        <v>17126</v>
      </c>
      <c r="G19" s="22">
        <f t="shared" si="2"/>
        <v>55437</v>
      </c>
      <c r="H19" s="22">
        <f t="shared" si="2"/>
        <v>2134</v>
      </c>
      <c r="I19" s="22">
        <f t="shared" si="2"/>
        <v>2723</v>
      </c>
      <c r="J19" s="22">
        <f t="shared" si="2"/>
        <v>2533</v>
      </c>
      <c r="K19" s="22">
        <f t="shared" si="2"/>
        <v>1986</v>
      </c>
      <c r="L19" s="22">
        <f t="shared" si="2"/>
        <v>4638</v>
      </c>
      <c r="M19" s="22">
        <f t="shared" si="2"/>
        <v>9402</v>
      </c>
      <c r="N19" s="22">
        <f t="shared" si="2"/>
        <v>6476</v>
      </c>
      <c r="O19" s="22">
        <f t="shared" si="2"/>
        <v>237</v>
      </c>
      <c r="P19" s="22">
        <f t="shared" si="2"/>
        <v>13802</v>
      </c>
      <c r="Q19" s="22">
        <f t="shared" si="2"/>
        <v>11944</v>
      </c>
    </row>
    <row r="20" spans="1:17" ht="10.5" customHeight="1">
      <c r="A20" s="19"/>
      <c r="B20" s="20"/>
      <c r="C20" s="20" t="s">
        <v>13</v>
      </c>
      <c r="D20" s="22">
        <v>8407</v>
      </c>
      <c r="E20" s="22">
        <v>38721</v>
      </c>
      <c r="F20" s="22">
        <v>2254</v>
      </c>
      <c r="G20" s="22">
        <v>55437</v>
      </c>
      <c r="H20" s="22">
        <v>2134</v>
      </c>
      <c r="I20" s="22">
        <v>511</v>
      </c>
      <c r="J20" s="22">
        <v>2533</v>
      </c>
      <c r="K20" s="22">
        <v>1986</v>
      </c>
      <c r="L20" s="22">
        <v>4638</v>
      </c>
      <c r="M20" s="22">
        <v>0</v>
      </c>
      <c r="N20" s="22">
        <v>2647</v>
      </c>
      <c r="O20" s="22">
        <v>237</v>
      </c>
      <c r="P20" s="22">
        <v>1883</v>
      </c>
      <c r="Q20" s="22">
        <v>41</v>
      </c>
    </row>
    <row r="21" spans="1:17" ht="10.5" customHeight="1">
      <c r="A21" s="19"/>
      <c r="B21" s="20"/>
      <c r="C21" s="20" t="s">
        <v>14</v>
      </c>
      <c r="D21" s="22">
        <v>4391</v>
      </c>
      <c r="E21" s="22">
        <v>0</v>
      </c>
      <c r="F21" s="22">
        <v>14872</v>
      </c>
      <c r="G21" s="22">
        <v>0</v>
      </c>
      <c r="H21" s="22">
        <v>0</v>
      </c>
      <c r="I21" s="22">
        <v>2212</v>
      </c>
      <c r="J21" s="22">
        <v>0</v>
      </c>
      <c r="K21" s="22">
        <v>0</v>
      </c>
      <c r="L21" s="22">
        <v>0</v>
      </c>
      <c r="M21" s="22">
        <v>9402</v>
      </c>
      <c r="N21" s="22">
        <v>3829</v>
      </c>
      <c r="O21" s="22">
        <v>0</v>
      </c>
      <c r="P21" s="22">
        <v>11919</v>
      </c>
      <c r="Q21" s="22">
        <v>11903</v>
      </c>
    </row>
    <row r="22" spans="1:17" ht="10.5" customHeight="1">
      <c r="A22" s="19"/>
      <c r="B22" s="20"/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0.5" customHeight="1">
      <c r="A23" s="19"/>
      <c r="B23" s="20" t="s">
        <v>17</v>
      </c>
      <c r="C23" s="20"/>
      <c r="D23" s="22">
        <f aca="true" t="shared" si="3" ref="D23:Q23">+D24+D25</f>
        <v>37301</v>
      </c>
      <c r="E23" s="22">
        <f t="shared" si="3"/>
        <v>69143</v>
      </c>
      <c r="F23" s="22">
        <f t="shared" si="3"/>
        <v>54855</v>
      </c>
      <c r="G23" s="22">
        <f t="shared" si="3"/>
        <v>151621</v>
      </c>
      <c r="H23" s="22">
        <f t="shared" si="3"/>
        <v>6299</v>
      </c>
      <c r="I23" s="22">
        <f t="shared" si="3"/>
        <v>7596</v>
      </c>
      <c r="J23" s="22">
        <f t="shared" si="3"/>
        <v>7201</v>
      </c>
      <c r="K23" s="22">
        <f t="shared" si="3"/>
        <v>4500</v>
      </c>
      <c r="L23" s="22">
        <f t="shared" si="3"/>
        <v>11419</v>
      </c>
      <c r="M23" s="22">
        <f t="shared" si="3"/>
        <v>24355</v>
      </c>
      <c r="N23" s="22">
        <f t="shared" si="3"/>
        <v>26005</v>
      </c>
      <c r="O23" s="22">
        <f t="shared" si="3"/>
        <v>404</v>
      </c>
      <c r="P23" s="22">
        <f t="shared" si="3"/>
        <v>42516</v>
      </c>
      <c r="Q23" s="22">
        <f t="shared" si="3"/>
        <v>35780</v>
      </c>
    </row>
    <row r="24" spans="1:17" ht="10.5" customHeight="1">
      <c r="A24" s="19"/>
      <c r="B24" s="20"/>
      <c r="C24" s="20" t="s">
        <v>13</v>
      </c>
      <c r="D24" s="22">
        <v>23753</v>
      </c>
      <c r="E24" s="22">
        <v>69143</v>
      </c>
      <c r="F24" s="22">
        <v>9180</v>
      </c>
      <c r="G24" s="22">
        <v>151621</v>
      </c>
      <c r="H24" s="22">
        <v>6299</v>
      </c>
      <c r="I24" s="22">
        <v>1500</v>
      </c>
      <c r="J24" s="22">
        <v>7201</v>
      </c>
      <c r="K24" s="22">
        <v>4500</v>
      </c>
      <c r="L24" s="22">
        <v>11419</v>
      </c>
      <c r="M24" s="22">
        <v>0</v>
      </c>
      <c r="N24" s="22">
        <v>7057</v>
      </c>
      <c r="O24" s="22">
        <v>404</v>
      </c>
      <c r="P24" s="22">
        <v>5280</v>
      </c>
      <c r="Q24" s="22">
        <v>91</v>
      </c>
    </row>
    <row r="25" spans="1:17" ht="10.5" customHeight="1">
      <c r="A25" s="19"/>
      <c r="B25" s="20"/>
      <c r="C25" s="20" t="s">
        <v>14</v>
      </c>
      <c r="D25" s="22">
        <v>13548</v>
      </c>
      <c r="E25" s="22">
        <v>0</v>
      </c>
      <c r="F25" s="22">
        <v>45675</v>
      </c>
      <c r="G25" s="22">
        <v>0</v>
      </c>
      <c r="H25" s="22">
        <v>0</v>
      </c>
      <c r="I25" s="22">
        <v>6096</v>
      </c>
      <c r="J25" s="22">
        <v>0</v>
      </c>
      <c r="K25" s="22">
        <v>0</v>
      </c>
      <c r="L25" s="22">
        <v>0</v>
      </c>
      <c r="M25" s="22">
        <v>24355</v>
      </c>
      <c r="N25" s="22">
        <v>18948</v>
      </c>
      <c r="O25" s="22">
        <v>0</v>
      </c>
      <c r="P25" s="22">
        <v>37236</v>
      </c>
      <c r="Q25" s="22">
        <v>35689</v>
      </c>
    </row>
    <row r="26" spans="1:17" ht="10.5" customHeight="1">
      <c r="A26" s="19"/>
      <c r="B26" s="20"/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.5" customHeight="1">
      <c r="A27" s="19"/>
      <c r="B27" s="20" t="s">
        <v>18</v>
      </c>
      <c r="C27" s="20"/>
      <c r="D27" s="22">
        <f aca="true" t="shared" si="4" ref="D27:Q27">+D28+D29</f>
        <v>1306</v>
      </c>
      <c r="E27" s="22">
        <f t="shared" si="4"/>
        <v>10672</v>
      </c>
      <c r="F27" s="22">
        <f t="shared" si="4"/>
        <v>525</v>
      </c>
      <c r="G27" s="22">
        <f t="shared" si="4"/>
        <v>4811</v>
      </c>
      <c r="H27" s="22">
        <f t="shared" si="4"/>
        <v>192</v>
      </c>
      <c r="I27" s="22">
        <f t="shared" si="4"/>
        <v>163</v>
      </c>
      <c r="J27" s="22">
        <f t="shared" si="4"/>
        <v>206</v>
      </c>
      <c r="K27" s="22">
        <f t="shared" si="4"/>
        <v>85</v>
      </c>
      <c r="L27" s="22">
        <f t="shared" si="4"/>
        <v>266</v>
      </c>
      <c r="M27" s="22">
        <f t="shared" si="4"/>
        <v>170</v>
      </c>
      <c r="N27" s="22">
        <f t="shared" si="4"/>
        <v>724</v>
      </c>
      <c r="O27" s="22">
        <f t="shared" si="4"/>
        <v>39</v>
      </c>
      <c r="P27" s="22">
        <f t="shared" si="4"/>
        <v>270</v>
      </c>
      <c r="Q27" s="22">
        <f t="shared" si="4"/>
        <v>198</v>
      </c>
    </row>
    <row r="28" spans="1:17" ht="10.5" customHeight="1">
      <c r="A28" s="19"/>
      <c r="B28" s="20"/>
      <c r="C28" s="20" t="s">
        <v>13</v>
      </c>
      <c r="D28" s="22">
        <v>997</v>
      </c>
      <c r="E28" s="22">
        <v>10672</v>
      </c>
      <c r="F28" s="22">
        <v>405</v>
      </c>
      <c r="G28" s="22">
        <v>4811</v>
      </c>
      <c r="H28" s="22">
        <v>192</v>
      </c>
      <c r="I28" s="22">
        <v>65</v>
      </c>
      <c r="J28" s="22">
        <v>206</v>
      </c>
      <c r="K28" s="22">
        <v>85</v>
      </c>
      <c r="L28" s="22">
        <v>266</v>
      </c>
      <c r="M28" s="22">
        <v>0</v>
      </c>
      <c r="N28" s="22">
        <v>499</v>
      </c>
      <c r="O28" s="22">
        <v>39</v>
      </c>
      <c r="P28" s="22">
        <v>110</v>
      </c>
      <c r="Q28" s="22">
        <v>20</v>
      </c>
    </row>
    <row r="29" spans="1:17" ht="10.5" customHeight="1">
      <c r="A29" s="19"/>
      <c r="B29" s="20"/>
      <c r="C29" s="20" t="s">
        <v>14</v>
      </c>
      <c r="D29" s="22">
        <v>309</v>
      </c>
      <c r="E29" s="22">
        <v>0</v>
      </c>
      <c r="F29" s="22">
        <v>120</v>
      </c>
      <c r="G29" s="22">
        <v>0</v>
      </c>
      <c r="H29" s="22">
        <v>0</v>
      </c>
      <c r="I29" s="22">
        <v>98</v>
      </c>
      <c r="J29" s="22">
        <v>0</v>
      </c>
      <c r="K29" s="22">
        <v>0</v>
      </c>
      <c r="L29" s="22">
        <v>0</v>
      </c>
      <c r="M29" s="22">
        <v>170</v>
      </c>
      <c r="N29" s="22">
        <v>225</v>
      </c>
      <c r="O29" s="22">
        <v>0</v>
      </c>
      <c r="P29" s="22">
        <v>160</v>
      </c>
      <c r="Q29" s="22">
        <v>178</v>
      </c>
    </row>
    <row r="30" spans="1:17" ht="10.5" customHeight="1">
      <c r="A30" s="19"/>
      <c r="B30" s="20"/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0.5" customHeight="1">
      <c r="A31" s="19"/>
      <c r="B31" s="20" t="s">
        <v>19</v>
      </c>
      <c r="C31" s="20"/>
      <c r="D31" s="22">
        <f aca="true" t="shared" si="5" ref="D31:Q31">+D32+D33</f>
        <v>323</v>
      </c>
      <c r="E31" s="22">
        <f t="shared" si="5"/>
        <v>1985</v>
      </c>
      <c r="F31" s="22">
        <f t="shared" si="5"/>
        <v>101</v>
      </c>
      <c r="G31" s="22">
        <f t="shared" si="5"/>
        <v>872</v>
      </c>
      <c r="H31" s="22">
        <f t="shared" si="5"/>
        <v>34</v>
      </c>
      <c r="I31" s="22">
        <f t="shared" si="5"/>
        <v>34</v>
      </c>
      <c r="J31" s="22">
        <f t="shared" si="5"/>
        <v>36</v>
      </c>
      <c r="K31" s="22">
        <f t="shared" si="5"/>
        <v>15</v>
      </c>
      <c r="L31" s="22">
        <f t="shared" si="5"/>
        <v>43</v>
      </c>
      <c r="M31" s="22">
        <f t="shared" si="5"/>
        <v>28</v>
      </c>
      <c r="N31" s="22">
        <f t="shared" si="5"/>
        <v>165</v>
      </c>
      <c r="O31" s="22">
        <f t="shared" si="5"/>
        <v>10</v>
      </c>
      <c r="P31" s="22">
        <f t="shared" si="5"/>
        <v>42</v>
      </c>
      <c r="Q31" s="22">
        <f t="shared" si="5"/>
        <v>33</v>
      </c>
    </row>
    <row r="32" spans="1:17" ht="10.5" customHeight="1">
      <c r="A32" s="19"/>
      <c r="B32" s="20"/>
      <c r="C32" s="20" t="s">
        <v>13</v>
      </c>
      <c r="D32" s="22">
        <v>256</v>
      </c>
      <c r="E32" s="22">
        <v>1985</v>
      </c>
      <c r="F32" s="22">
        <v>76</v>
      </c>
      <c r="G32" s="22">
        <v>872</v>
      </c>
      <c r="H32" s="22">
        <v>34</v>
      </c>
      <c r="I32" s="22">
        <v>13</v>
      </c>
      <c r="J32" s="22">
        <v>36</v>
      </c>
      <c r="K32" s="22">
        <v>15</v>
      </c>
      <c r="L32" s="22">
        <v>43</v>
      </c>
      <c r="M32" s="22">
        <v>0</v>
      </c>
      <c r="N32" s="22">
        <v>101</v>
      </c>
      <c r="O32" s="22">
        <v>10</v>
      </c>
      <c r="P32" s="22">
        <v>14</v>
      </c>
      <c r="Q32" s="22">
        <v>5</v>
      </c>
    </row>
    <row r="33" spans="1:17" ht="10.5" customHeight="1">
      <c r="A33" s="19"/>
      <c r="B33" s="20"/>
      <c r="C33" s="20" t="s">
        <v>14</v>
      </c>
      <c r="D33" s="22">
        <v>67</v>
      </c>
      <c r="E33" s="22">
        <v>0</v>
      </c>
      <c r="F33" s="22">
        <v>25</v>
      </c>
      <c r="G33" s="22">
        <v>0</v>
      </c>
      <c r="H33" s="22">
        <v>0</v>
      </c>
      <c r="I33" s="22">
        <v>21</v>
      </c>
      <c r="J33" s="22">
        <v>0</v>
      </c>
      <c r="K33" s="22">
        <v>0</v>
      </c>
      <c r="L33" s="22">
        <v>0</v>
      </c>
      <c r="M33" s="22">
        <v>28</v>
      </c>
      <c r="N33" s="22">
        <v>64</v>
      </c>
      <c r="O33" s="22">
        <v>0</v>
      </c>
      <c r="P33" s="22">
        <v>28</v>
      </c>
      <c r="Q33" s="22">
        <v>28</v>
      </c>
    </row>
    <row r="34" spans="1:17" ht="10.5" customHeight="1">
      <c r="A34" s="19"/>
      <c r="B34" s="20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0.5" customHeight="1">
      <c r="A35" s="19"/>
      <c r="B35" s="20" t="s">
        <v>20</v>
      </c>
      <c r="C35" s="20"/>
      <c r="D35" s="22">
        <f aca="true" t="shared" si="6" ref="D35:Q35">+D36+D37</f>
        <v>53</v>
      </c>
      <c r="E35" s="22">
        <f t="shared" si="6"/>
        <v>760</v>
      </c>
      <c r="F35" s="22">
        <f t="shared" si="6"/>
        <v>13</v>
      </c>
      <c r="G35" s="22">
        <f t="shared" si="6"/>
        <v>216</v>
      </c>
      <c r="H35" s="22">
        <f t="shared" si="6"/>
        <v>8</v>
      </c>
      <c r="I35" s="22">
        <f t="shared" si="6"/>
        <v>7</v>
      </c>
      <c r="J35" s="22">
        <f t="shared" si="6"/>
        <v>4</v>
      </c>
      <c r="K35" s="22">
        <f t="shared" si="6"/>
        <v>4</v>
      </c>
      <c r="L35" s="22">
        <f t="shared" si="6"/>
        <v>3</v>
      </c>
      <c r="M35" s="22">
        <f t="shared" si="6"/>
        <v>9</v>
      </c>
      <c r="N35" s="22">
        <f t="shared" si="6"/>
        <v>5</v>
      </c>
      <c r="O35" s="22">
        <f t="shared" si="6"/>
        <v>2</v>
      </c>
      <c r="P35" s="22">
        <f t="shared" si="6"/>
        <v>16</v>
      </c>
      <c r="Q35" s="22">
        <f t="shared" si="6"/>
        <v>6</v>
      </c>
    </row>
    <row r="36" spans="1:17" ht="10.5" customHeight="1">
      <c r="A36" s="19"/>
      <c r="B36" s="20"/>
      <c r="C36" s="20" t="s">
        <v>13</v>
      </c>
      <c r="D36" s="22">
        <v>35</v>
      </c>
      <c r="E36" s="22">
        <v>760</v>
      </c>
      <c r="F36" s="22">
        <v>6</v>
      </c>
      <c r="G36" s="22">
        <v>216</v>
      </c>
      <c r="H36" s="22">
        <v>8</v>
      </c>
      <c r="I36" s="22">
        <v>4</v>
      </c>
      <c r="J36" s="22">
        <v>4</v>
      </c>
      <c r="K36" s="22">
        <v>4</v>
      </c>
      <c r="L36" s="22">
        <v>3</v>
      </c>
      <c r="M36" s="22">
        <v>0</v>
      </c>
      <c r="N36" s="22">
        <v>5</v>
      </c>
      <c r="O36" s="22">
        <v>2</v>
      </c>
      <c r="P36" s="22">
        <v>5</v>
      </c>
      <c r="Q36" s="22">
        <v>0</v>
      </c>
    </row>
    <row r="37" spans="1:17" ht="10.5" customHeight="1">
      <c r="A37" s="19"/>
      <c r="B37" s="20"/>
      <c r="C37" s="20" t="s">
        <v>14</v>
      </c>
      <c r="D37" s="22">
        <v>18</v>
      </c>
      <c r="E37" s="22">
        <v>0</v>
      </c>
      <c r="F37" s="22">
        <v>7</v>
      </c>
      <c r="G37" s="22">
        <v>0</v>
      </c>
      <c r="H37" s="22">
        <v>0</v>
      </c>
      <c r="I37" s="22">
        <v>3</v>
      </c>
      <c r="J37" s="22">
        <v>0</v>
      </c>
      <c r="K37" s="22">
        <v>0</v>
      </c>
      <c r="L37" s="22">
        <v>0</v>
      </c>
      <c r="M37" s="22">
        <v>9</v>
      </c>
      <c r="N37" s="22">
        <v>0</v>
      </c>
      <c r="O37" s="22">
        <v>0</v>
      </c>
      <c r="P37" s="22">
        <v>11</v>
      </c>
      <c r="Q37" s="22">
        <v>6</v>
      </c>
    </row>
    <row r="38" spans="1:17" ht="10.5" customHeight="1">
      <c r="A38" s="19"/>
      <c r="B38" s="20"/>
      <c r="C38" s="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0.5" customHeight="1">
      <c r="A39" s="19"/>
      <c r="B39" s="20" t="s">
        <v>21</v>
      </c>
      <c r="C39" s="20"/>
      <c r="D39" s="22">
        <f aca="true" t="shared" si="7" ref="D39:Q39">+D40+D41</f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</row>
    <row r="40" spans="1:17" ht="10.5" customHeight="1">
      <c r="A40" s="19"/>
      <c r="B40" s="20"/>
      <c r="C40" s="20" t="s">
        <v>13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ht="10.5" customHeight="1">
      <c r="A41" s="19"/>
      <c r="B41" s="20"/>
      <c r="C41" s="20" t="s">
        <v>14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</row>
    <row r="42" spans="1:17" ht="10.5" customHeight="1">
      <c r="A42" s="19"/>
      <c r="B42" s="20"/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0.5" customHeight="1">
      <c r="A43" s="19"/>
      <c r="B43" s="20" t="s">
        <v>22</v>
      </c>
      <c r="C43" s="20"/>
      <c r="D43" s="22">
        <f aca="true" t="shared" si="8" ref="D43:Q43">+D44+D45</f>
        <v>42701</v>
      </c>
      <c r="E43" s="22">
        <f t="shared" si="8"/>
        <v>18306</v>
      </c>
      <c r="F43" s="22">
        <f t="shared" si="8"/>
        <v>2333</v>
      </c>
      <c r="G43" s="22">
        <f t="shared" si="8"/>
        <v>842</v>
      </c>
      <c r="H43" s="22">
        <f t="shared" si="8"/>
        <v>179</v>
      </c>
      <c r="I43" s="22">
        <f t="shared" si="8"/>
        <v>180</v>
      </c>
      <c r="J43" s="22">
        <f t="shared" si="8"/>
        <v>935</v>
      </c>
      <c r="K43" s="22">
        <f t="shared" si="8"/>
        <v>12</v>
      </c>
      <c r="L43" s="22">
        <f t="shared" si="8"/>
        <v>103</v>
      </c>
      <c r="M43" s="22">
        <f t="shared" si="8"/>
        <v>407</v>
      </c>
      <c r="N43" s="22">
        <f t="shared" si="8"/>
        <v>8083</v>
      </c>
      <c r="O43" s="22">
        <f t="shared" si="8"/>
        <v>9</v>
      </c>
      <c r="P43" s="22">
        <f t="shared" si="8"/>
        <v>205</v>
      </c>
      <c r="Q43" s="22">
        <f t="shared" si="8"/>
        <v>445</v>
      </c>
    </row>
    <row r="44" spans="1:17" ht="10.5" customHeight="1">
      <c r="A44" s="19"/>
      <c r="B44" s="20"/>
      <c r="C44" s="20" t="s">
        <v>13</v>
      </c>
      <c r="D44" s="22">
        <v>41924</v>
      </c>
      <c r="E44" s="22">
        <v>18306</v>
      </c>
      <c r="F44" s="22">
        <v>1920</v>
      </c>
      <c r="G44" s="22">
        <v>842</v>
      </c>
      <c r="H44" s="22">
        <v>179</v>
      </c>
      <c r="I44" s="22">
        <v>141</v>
      </c>
      <c r="J44" s="22">
        <v>935</v>
      </c>
      <c r="K44" s="22">
        <v>12</v>
      </c>
      <c r="L44" s="22">
        <v>103</v>
      </c>
      <c r="M44" s="22">
        <v>0</v>
      </c>
      <c r="N44" s="22">
        <v>2710</v>
      </c>
      <c r="O44" s="22">
        <v>9</v>
      </c>
      <c r="P44" s="22">
        <v>198</v>
      </c>
      <c r="Q44" s="22">
        <v>147</v>
      </c>
    </row>
    <row r="45" spans="1:17" ht="10.5" customHeight="1">
      <c r="A45" s="23"/>
      <c r="B45" s="24"/>
      <c r="C45" s="24" t="s">
        <v>14</v>
      </c>
      <c r="D45" s="25">
        <v>777</v>
      </c>
      <c r="E45" s="25">
        <v>0</v>
      </c>
      <c r="F45" s="25">
        <v>413</v>
      </c>
      <c r="G45" s="25">
        <v>0</v>
      </c>
      <c r="H45" s="25">
        <v>0</v>
      </c>
      <c r="I45" s="25">
        <v>39</v>
      </c>
      <c r="J45" s="25">
        <v>0</v>
      </c>
      <c r="K45" s="25">
        <v>0</v>
      </c>
      <c r="L45" s="25">
        <v>0</v>
      </c>
      <c r="M45" s="25">
        <v>407</v>
      </c>
      <c r="N45" s="25">
        <v>5373</v>
      </c>
      <c r="O45" s="25">
        <v>0</v>
      </c>
      <c r="P45" s="25">
        <v>7</v>
      </c>
      <c r="Q45" s="25">
        <v>298</v>
      </c>
    </row>
    <row r="46" ht="10.5" customHeight="1"/>
    <row r="47" ht="10.5" customHeight="1"/>
    <row r="48" spans="8:9" s="2" customFormat="1" ht="10.5" customHeight="1">
      <c r="H48" s="42"/>
      <c r="I48" s="26"/>
    </row>
    <row r="49" spans="8:9" s="2" customFormat="1" ht="10.5" customHeight="1">
      <c r="H49" s="42"/>
      <c r="I49" s="26"/>
    </row>
    <row r="50" ht="10.5" customHeight="1"/>
    <row r="51" s="32" customFormat="1" ht="10.5" customHeight="1"/>
    <row r="52" spans="1:16" ht="10.5" customHeight="1">
      <c r="A52" s="2" t="s">
        <v>74</v>
      </c>
      <c r="B52" s="2"/>
      <c r="C52" s="2"/>
      <c r="O52" s="2"/>
      <c r="P52" s="2"/>
    </row>
    <row r="53" spans="1:3" ht="10.5" customHeight="1">
      <c r="A53" s="1" t="s">
        <v>75</v>
      </c>
      <c r="B53" s="2"/>
      <c r="C53" s="2"/>
    </row>
    <row r="54" spans="1:3" ht="10.5" customHeight="1">
      <c r="A54" s="2" t="s">
        <v>76</v>
      </c>
      <c r="B54" s="2"/>
      <c r="C54" s="2"/>
    </row>
    <row r="55" spans="1:3" ht="10.5" customHeight="1">
      <c r="A55" s="3" t="s">
        <v>3</v>
      </c>
      <c r="B55" s="2"/>
      <c r="C55" s="2"/>
    </row>
    <row r="56" spans="1:17" ht="10.5" customHeight="1">
      <c r="A56" s="4"/>
      <c r="B56" s="5"/>
      <c r="C56" s="27"/>
      <c r="D56" s="14" t="s">
        <v>48</v>
      </c>
      <c r="E56" s="14" t="s">
        <v>77</v>
      </c>
      <c r="F56" s="40" t="s">
        <v>78</v>
      </c>
      <c r="G56" s="41"/>
      <c r="H56" s="6"/>
      <c r="I56" s="33"/>
      <c r="J56" s="35"/>
      <c r="K56" s="35"/>
      <c r="L56" s="35" t="s">
        <v>79</v>
      </c>
      <c r="M56" s="33"/>
      <c r="N56" s="33"/>
      <c r="O56" s="33"/>
      <c r="P56" s="33"/>
      <c r="Q56" s="8"/>
    </row>
    <row r="57" spans="1:17" ht="10.5" customHeight="1">
      <c r="A57" s="12" t="s">
        <v>6</v>
      </c>
      <c r="B57" s="13"/>
      <c r="C57" s="28"/>
      <c r="D57" s="14" t="s">
        <v>80</v>
      </c>
      <c r="E57" s="14" t="s">
        <v>81</v>
      </c>
      <c r="F57" s="14" t="s">
        <v>82</v>
      </c>
      <c r="G57" s="14" t="s">
        <v>83</v>
      </c>
      <c r="H57" s="14" t="s">
        <v>84</v>
      </c>
      <c r="I57" s="14" t="s">
        <v>85</v>
      </c>
      <c r="J57" s="14" t="s">
        <v>86</v>
      </c>
      <c r="K57" s="14" t="s">
        <v>87</v>
      </c>
      <c r="L57" s="14" t="s">
        <v>88</v>
      </c>
      <c r="M57" s="15" t="s">
        <v>89</v>
      </c>
      <c r="N57" s="15" t="s">
        <v>90</v>
      </c>
      <c r="O57" s="15" t="s">
        <v>91</v>
      </c>
      <c r="P57" s="15" t="s">
        <v>92</v>
      </c>
      <c r="Q57" s="15" t="s">
        <v>93</v>
      </c>
    </row>
    <row r="58" spans="1:17" ht="10.5" customHeight="1">
      <c r="A58" s="16" t="s">
        <v>24</v>
      </c>
      <c r="B58" s="17"/>
      <c r="C58" s="2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0.5" customHeight="1">
      <c r="A59" s="19"/>
      <c r="B59" s="20"/>
      <c r="C59" s="3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0.5" customHeight="1">
      <c r="A60" s="19"/>
      <c r="B60" s="20" t="s">
        <v>25</v>
      </c>
      <c r="C60" s="30"/>
      <c r="D60" s="22">
        <f aca="true" t="shared" si="9" ref="D60:Q60">+D62+D74+D86</f>
        <v>0</v>
      </c>
      <c r="E60" s="22">
        <f t="shared" si="9"/>
        <v>58439</v>
      </c>
      <c r="F60" s="22">
        <f t="shared" si="9"/>
        <v>9758</v>
      </c>
      <c r="G60" s="22">
        <f t="shared" si="9"/>
        <v>69451</v>
      </c>
      <c r="H60" s="22">
        <f t="shared" si="9"/>
        <v>700</v>
      </c>
      <c r="I60" s="22">
        <f t="shared" si="9"/>
        <v>752</v>
      </c>
      <c r="J60" s="22">
        <f t="shared" si="9"/>
        <v>0</v>
      </c>
      <c r="K60" s="22">
        <f t="shared" si="9"/>
        <v>0</v>
      </c>
      <c r="L60" s="22">
        <f t="shared" si="9"/>
        <v>647</v>
      </c>
      <c r="M60" s="22">
        <f t="shared" si="9"/>
        <v>22000</v>
      </c>
      <c r="N60" s="22">
        <f t="shared" si="9"/>
        <v>4222</v>
      </c>
      <c r="O60" s="22">
        <f t="shared" si="9"/>
        <v>197</v>
      </c>
      <c r="P60" s="22">
        <f t="shared" si="9"/>
        <v>494</v>
      </c>
      <c r="Q60" s="22">
        <f t="shared" si="9"/>
        <v>20350</v>
      </c>
    </row>
    <row r="61" spans="1:17" ht="10.5" customHeight="1">
      <c r="A61" s="19"/>
      <c r="B61" s="20"/>
      <c r="C61" s="30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0.5" customHeight="1">
      <c r="A62" s="19"/>
      <c r="B62" s="20"/>
      <c r="C62" s="30" t="s">
        <v>26</v>
      </c>
      <c r="D62" s="22">
        <f aca="true" t="shared" si="10" ref="D62:Q62">+D64+D69</f>
        <v>0</v>
      </c>
      <c r="E62" s="22">
        <f t="shared" si="10"/>
        <v>58439</v>
      </c>
      <c r="F62" s="22">
        <f t="shared" si="10"/>
        <v>958</v>
      </c>
      <c r="G62" s="22">
        <f t="shared" si="10"/>
        <v>69451</v>
      </c>
      <c r="H62" s="22">
        <f t="shared" si="10"/>
        <v>700</v>
      </c>
      <c r="I62" s="22">
        <f t="shared" si="10"/>
        <v>0</v>
      </c>
      <c r="J62" s="22">
        <f t="shared" si="10"/>
        <v>0</v>
      </c>
      <c r="K62" s="22">
        <f t="shared" si="10"/>
        <v>0</v>
      </c>
      <c r="L62" s="22">
        <f t="shared" si="10"/>
        <v>647</v>
      </c>
      <c r="M62" s="22">
        <f t="shared" si="10"/>
        <v>0</v>
      </c>
      <c r="N62" s="22">
        <f t="shared" si="10"/>
        <v>4222</v>
      </c>
      <c r="O62" s="22">
        <f t="shared" si="10"/>
        <v>197</v>
      </c>
      <c r="P62" s="22">
        <f t="shared" si="10"/>
        <v>0</v>
      </c>
      <c r="Q62" s="22">
        <f t="shared" si="10"/>
        <v>0</v>
      </c>
    </row>
    <row r="63" spans="1:17" ht="10.5" customHeight="1">
      <c r="A63" s="19"/>
      <c r="B63" s="20"/>
      <c r="C63" s="30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0.5" customHeight="1">
      <c r="A64" s="19"/>
      <c r="B64" s="20"/>
      <c r="C64" s="30" t="s">
        <v>27</v>
      </c>
      <c r="D64" s="22">
        <f aca="true" t="shared" si="11" ref="D64:Q64">+D65+D66+D67</f>
        <v>0</v>
      </c>
      <c r="E64" s="22">
        <f t="shared" si="11"/>
        <v>34403</v>
      </c>
      <c r="F64" s="22">
        <f t="shared" si="11"/>
        <v>958</v>
      </c>
      <c r="G64" s="22">
        <f t="shared" si="11"/>
        <v>69451</v>
      </c>
      <c r="H64" s="22">
        <f t="shared" si="11"/>
        <v>0</v>
      </c>
      <c r="I64" s="22">
        <f t="shared" si="11"/>
        <v>0</v>
      </c>
      <c r="J64" s="22">
        <f t="shared" si="11"/>
        <v>0</v>
      </c>
      <c r="K64" s="22">
        <f t="shared" si="11"/>
        <v>0</v>
      </c>
      <c r="L64" s="22">
        <f t="shared" si="11"/>
        <v>647</v>
      </c>
      <c r="M64" s="22">
        <f t="shared" si="11"/>
        <v>0</v>
      </c>
      <c r="N64" s="22">
        <f t="shared" si="11"/>
        <v>664</v>
      </c>
      <c r="O64" s="22">
        <f t="shared" si="11"/>
        <v>197</v>
      </c>
      <c r="P64" s="22">
        <f t="shared" si="11"/>
        <v>0</v>
      </c>
      <c r="Q64" s="22">
        <f t="shared" si="11"/>
        <v>0</v>
      </c>
    </row>
    <row r="65" spans="1:17" ht="10.5" customHeight="1">
      <c r="A65" s="19"/>
      <c r="B65" s="20"/>
      <c r="C65" s="30" t="s">
        <v>28</v>
      </c>
      <c r="D65" s="22">
        <v>0</v>
      </c>
      <c r="E65" s="22">
        <v>34403</v>
      </c>
      <c r="F65" s="22">
        <v>958</v>
      </c>
      <c r="G65" s="22">
        <v>69451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664</v>
      </c>
      <c r="O65" s="22">
        <v>0</v>
      </c>
      <c r="P65" s="22">
        <v>0</v>
      </c>
      <c r="Q65" s="22">
        <v>0</v>
      </c>
    </row>
    <row r="66" spans="1:17" ht="10.5" customHeight="1">
      <c r="A66" s="19"/>
      <c r="B66" s="20"/>
      <c r="C66" s="30" t="s">
        <v>29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647</v>
      </c>
      <c r="M66" s="22">
        <v>0</v>
      </c>
      <c r="N66" s="22">
        <v>0</v>
      </c>
      <c r="O66" s="22">
        <v>197</v>
      </c>
      <c r="P66" s="22">
        <v>0</v>
      </c>
      <c r="Q66" s="22">
        <v>0</v>
      </c>
    </row>
    <row r="67" spans="1:17" ht="10.5" customHeight="1">
      <c r="A67" s="19"/>
      <c r="B67" s="20"/>
      <c r="C67" s="30" t="s">
        <v>30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</row>
    <row r="68" spans="1:17" ht="10.5" customHeight="1">
      <c r="A68" s="19"/>
      <c r="B68" s="20"/>
      <c r="C68" s="30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0.5" customHeight="1">
      <c r="A69" s="19"/>
      <c r="B69" s="20"/>
      <c r="C69" s="30" t="s">
        <v>31</v>
      </c>
      <c r="D69" s="22">
        <f aca="true" t="shared" si="12" ref="D69:Q69">+D70+D71+D72</f>
        <v>0</v>
      </c>
      <c r="E69" s="22">
        <f t="shared" si="12"/>
        <v>24036</v>
      </c>
      <c r="F69" s="22">
        <f t="shared" si="12"/>
        <v>0</v>
      </c>
      <c r="G69" s="22">
        <f t="shared" si="12"/>
        <v>0</v>
      </c>
      <c r="H69" s="22">
        <f t="shared" si="12"/>
        <v>700</v>
      </c>
      <c r="I69" s="22">
        <f t="shared" si="12"/>
        <v>0</v>
      </c>
      <c r="J69" s="22">
        <f t="shared" si="12"/>
        <v>0</v>
      </c>
      <c r="K69" s="22">
        <f t="shared" si="12"/>
        <v>0</v>
      </c>
      <c r="L69" s="22">
        <f t="shared" si="12"/>
        <v>0</v>
      </c>
      <c r="M69" s="22">
        <f t="shared" si="12"/>
        <v>0</v>
      </c>
      <c r="N69" s="22">
        <f t="shared" si="12"/>
        <v>3558</v>
      </c>
      <c r="O69" s="22">
        <f t="shared" si="12"/>
        <v>0</v>
      </c>
      <c r="P69" s="22">
        <f t="shared" si="12"/>
        <v>0</v>
      </c>
      <c r="Q69" s="22">
        <f t="shared" si="12"/>
        <v>0</v>
      </c>
    </row>
    <row r="70" spans="1:17" ht="10.5" customHeight="1">
      <c r="A70" s="19"/>
      <c r="B70" s="20"/>
      <c r="C70" s="30" t="s">
        <v>28</v>
      </c>
      <c r="D70" s="22">
        <v>0</v>
      </c>
      <c r="E70" s="22">
        <v>24036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800</v>
      </c>
      <c r="O70" s="22">
        <v>0</v>
      </c>
      <c r="P70" s="22">
        <v>0</v>
      </c>
      <c r="Q70" s="22">
        <v>0</v>
      </c>
    </row>
    <row r="71" spans="1:17" ht="10.5" customHeight="1">
      <c r="A71" s="19"/>
      <c r="B71" s="20"/>
      <c r="C71" s="30" t="s">
        <v>29</v>
      </c>
      <c r="D71" s="22">
        <v>0</v>
      </c>
      <c r="E71" s="22">
        <v>0</v>
      </c>
      <c r="F71" s="22">
        <v>0</v>
      </c>
      <c r="G71" s="22">
        <v>0</v>
      </c>
      <c r="H71" s="22">
        <v>700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2758</v>
      </c>
      <c r="O71" s="22">
        <v>0</v>
      </c>
      <c r="P71" s="22">
        <v>0</v>
      </c>
      <c r="Q71" s="22">
        <v>0</v>
      </c>
    </row>
    <row r="72" spans="1:17" ht="10.5" customHeight="1">
      <c r="A72" s="19"/>
      <c r="B72" s="20"/>
      <c r="C72" s="30" t="s">
        <v>30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ht="10.5" customHeight="1">
      <c r="A73" s="19"/>
      <c r="B73" s="20"/>
      <c r="C73" s="30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0.5" customHeight="1">
      <c r="A74" s="19"/>
      <c r="B74" s="20"/>
      <c r="C74" s="30" t="s">
        <v>32</v>
      </c>
      <c r="D74" s="22">
        <f aca="true" t="shared" si="13" ref="D74:Q74">+D76+D81</f>
        <v>0</v>
      </c>
      <c r="E74" s="22">
        <f t="shared" si="13"/>
        <v>0</v>
      </c>
      <c r="F74" s="22">
        <f t="shared" si="13"/>
        <v>8800</v>
      </c>
      <c r="G74" s="22">
        <f t="shared" si="13"/>
        <v>0</v>
      </c>
      <c r="H74" s="22">
        <f t="shared" si="13"/>
        <v>0</v>
      </c>
      <c r="I74" s="22">
        <f t="shared" si="13"/>
        <v>752</v>
      </c>
      <c r="J74" s="22">
        <f t="shared" si="13"/>
        <v>0</v>
      </c>
      <c r="K74" s="22">
        <f t="shared" si="13"/>
        <v>0</v>
      </c>
      <c r="L74" s="22">
        <f t="shared" si="13"/>
        <v>0</v>
      </c>
      <c r="M74" s="22">
        <f t="shared" si="13"/>
        <v>22000</v>
      </c>
      <c r="N74" s="22">
        <f t="shared" si="13"/>
        <v>0</v>
      </c>
      <c r="O74" s="22">
        <f t="shared" si="13"/>
        <v>0</v>
      </c>
      <c r="P74" s="22">
        <f t="shared" si="13"/>
        <v>494</v>
      </c>
      <c r="Q74" s="22">
        <f t="shared" si="13"/>
        <v>20350</v>
      </c>
    </row>
    <row r="75" spans="1:17" ht="10.5" customHeight="1">
      <c r="A75" s="19"/>
      <c r="B75" s="20"/>
      <c r="C75" s="30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0.5" customHeight="1">
      <c r="A76" s="19"/>
      <c r="B76" s="20"/>
      <c r="C76" s="30" t="s">
        <v>33</v>
      </c>
      <c r="D76" s="22">
        <f aca="true" t="shared" si="14" ref="D76:Q76">+D77+D78+D79</f>
        <v>0</v>
      </c>
      <c r="E76" s="22">
        <f t="shared" si="14"/>
        <v>0</v>
      </c>
      <c r="F76" s="22">
        <f t="shared" si="14"/>
        <v>8800</v>
      </c>
      <c r="G76" s="22">
        <f t="shared" si="14"/>
        <v>0</v>
      </c>
      <c r="H76" s="22">
        <f t="shared" si="14"/>
        <v>0</v>
      </c>
      <c r="I76" s="22">
        <f t="shared" si="14"/>
        <v>752</v>
      </c>
      <c r="J76" s="22">
        <f t="shared" si="14"/>
        <v>0</v>
      </c>
      <c r="K76" s="22">
        <f t="shared" si="14"/>
        <v>0</v>
      </c>
      <c r="L76" s="22">
        <f t="shared" si="14"/>
        <v>0</v>
      </c>
      <c r="M76" s="22">
        <f t="shared" si="14"/>
        <v>22000</v>
      </c>
      <c r="N76" s="22">
        <f t="shared" si="14"/>
        <v>0</v>
      </c>
      <c r="O76" s="22">
        <f t="shared" si="14"/>
        <v>0</v>
      </c>
      <c r="P76" s="22">
        <f t="shared" si="14"/>
        <v>494</v>
      </c>
      <c r="Q76" s="22">
        <f t="shared" si="14"/>
        <v>20350</v>
      </c>
    </row>
    <row r="77" spans="1:17" ht="10.5" customHeight="1">
      <c r="A77" s="19"/>
      <c r="B77" s="20"/>
      <c r="C77" s="30" t="s">
        <v>28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752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</row>
    <row r="78" spans="1:17" ht="10.5" customHeight="1">
      <c r="A78" s="19"/>
      <c r="B78" s="20"/>
      <c r="C78" s="30" t="s">
        <v>29</v>
      </c>
      <c r="D78" s="22">
        <v>0</v>
      </c>
      <c r="E78" s="22">
        <v>0</v>
      </c>
      <c r="F78" s="22">
        <v>8800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22000</v>
      </c>
      <c r="N78" s="22">
        <v>0</v>
      </c>
      <c r="O78" s="22">
        <v>0</v>
      </c>
      <c r="P78" s="22">
        <v>494</v>
      </c>
      <c r="Q78" s="22">
        <v>20350</v>
      </c>
    </row>
    <row r="79" spans="1:17" ht="10.5" customHeight="1">
      <c r="A79" s="19"/>
      <c r="B79" s="20"/>
      <c r="C79" s="30" t="s">
        <v>30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</row>
    <row r="80" spans="1:17" ht="10.5" customHeight="1">
      <c r="A80" s="19"/>
      <c r="B80" s="20"/>
      <c r="C80" s="30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0.5" customHeight="1">
      <c r="A81" s="19"/>
      <c r="B81" s="20"/>
      <c r="C81" s="30" t="s">
        <v>34</v>
      </c>
      <c r="D81" s="22">
        <f aca="true" t="shared" si="15" ref="D81:Q81">+D82+D83+D84</f>
        <v>0</v>
      </c>
      <c r="E81" s="22">
        <f t="shared" si="15"/>
        <v>0</v>
      </c>
      <c r="F81" s="22">
        <f t="shared" si="15"/>
        <v>0</v>
      </c>
      <c r="G81" s="22">
        <f t="shared" si="15"/>
        <v>0</v>
      </c>
      <c r="H81" s="22">
        <f t="shared" si="15"/>
        <v>0</v>
      </c>
      <c r="I81" s="22">
        <f t="shared" si="15"/>
        <v>0</v>
      </c>
      <c r="J81" s="22">
        <f t="shared" si="15"/>
        <v>0</v>
      </c>
      <c r="K81" s="22">
        <f t="shared" si="15"/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2">
        <f t="shared" si="15"/>
        <v>0</v>
      </c>
    </row>
    <row r="82" spans="1:17" ht="10.5" customHeight="1">
      <c r="A82" s="19"/>
      <c r="B82" s="20"/>
      <c r="C82" s="30" t="s">
        <v>28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ht="10.5" customHeight="1">
      <c r="A83" s="19"/>
      <c r="B83" s="20"/>
      <c r="C83" s="30" t="s">
        <v>29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ht="10.5" customHeight="1">
      <c r="A84" s="19"/>
      <c r="B84" s="20"/>
      <c r="C84" s="30" t="s">
        <v>30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10.5" customHeight="1">
      <c r="A85" s="19"/>
      <c r="B85" s="20"/>
      <c r="C85" s="30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0.5" customHeight="1">
      <c r="A86" s="19"/>
      <c r="B86" s="20"/>
      <c r="C86" s="30" t="s">
        <v>35</v>
      </c>
      <c r="D86" s="22">
        <f aca="true" t="shared" si="16" ref="D86:Q86">+D87+D91</f>
        <v>0</v>
      </c>
      <c r="E86" s="22">
        <f t="shared" si="16"/>
        <v>0</v>
      </c>
      <c r="F86" s="22">
        <f t="shared" si="16"/>
        <v>0</v>
      </c>
      <c r="G86" s="22">
        <f t="shared" si="16"/>
        <v>0</v>
      </c>
      <c r="H86" s="22">
        <f t="shared" si="16"/>
        <v>0</v>
      </c>
      <c r="I86" s="22">
        <f t="shared" si="16"/>
        <v>0</v>
      </c>
      <c r="J86" s="22">
        <f t="shared" si="16"/>
        <v>0</v>
      </c>
      <c r="K86" s="22">
        <f t="shared" si="16"/>
        <v>0</v>
      </c>
      <c r="L86" s="22">
        <f t="shared" si="16"/>
        <v>0</v>
      </c>
      <c r="M86" s="22">
        <f t="shared" si="16"/>
        <v>0</v>
      </c>
      <c r="N86" s="22">
        <f t="shared" si="16"/>
        <v>0</v>
      </c>
      <c r="O86" s="22">
        <f t="shared" si="16"/>
        <v>0</v>
      </c>
      <c r="P86" s="22">
        <f t="shared" si="16"/>
        <v>0</v>
      </c>
      <c r="Q86" s="22">
        <f t="shared" si="16"/>
        <v>0</v>
      </c>
    </row>
    <row r="87" spans="1:17" ht="10.5" customHeight="1">
      <c r="A87" s="19"/>
      <c r="B87" s="20"/>
      <c r="C87" s="30" t="s">
        <v>36</v>
      </c>
      <c r="D87" s="22">
        <f aca="true" t="shared" si="17" ref="D87:Q87">+D88+D89</f>
        <v>0</v>
      </c>
      <c r="E87" s="22">
        <f t="shared" si="17"/>
        <v>0</v>
      </c>
      <c r="F87" s="22">
        <f t="shared" si="17"/>
        <v>0</v>
      </c>
      <c r="G87" s="22">
        <f t="shared" si="17"/>
        <v>0</v>
      </c>
      <c r="H87" s="22">
        <f t="shared" si="17"/>
        <v>0</v>
      </c>
      <c r="I87" s="22">
        <f t="shared" si="17"/>
        <v>0</v>
      </c>
      <c r="J87" s="22">
        <f t="shared" si="17"/>
        <v>0</v>
      </c>
      <c r="K87" s="22">
        <f t="shared" si="17"/>
        <v>0</v>
      </c>
      <c r="L87" s="22">
        <f t="shared" si="17"/>
        <v>0</v>
      </c>
      <c r="M87" s="22">
        <f t="shared" si="17"/>
        <v>0</v>
      </c>
      <c r="N87" s="22">
        <f t="shared" si="17"/>
        <v>0</v>
      </c>
      <c r="O87" s="22">
        <f t="shared" si="17"/>
        <v>0</v>
      </c>
      <c r="P87" s="22">
        <f t="shared" si="17"/>
        <v>0</v>
      </c>
      <c r="Q87" s="22">
        <f t="shared" si="17"/>
        <v>0</v>
      </c>
    </row>
    <row r="88" spans="1:17" ht="10.5" customHeight="1">
      <c r="A88" s="19"/>
      <c r="B88" s="20"/>
      <c r="C88" s="30" t="s">
        <v>37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</row>
    <row r="89" spans="1:17" ht="10.5" customHeight="1">
      <c r="A89" s="19"/>
      <c r="B89" s="20"/>
      <c r="C89" s="30" t="s">
        <v>38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ht="10.5" customHeight="1">
      <c r="A90" s="19"/>
      <c r="B90" s="20"/>
      <c r="C90" s="30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0.5" customHeight="1">
      <c r="A91" s="19"/>
      <c r="B91" s="20"/>
      <c r="C91" s="30" t="s">
        <v>39</v>
      </c>
      <c r="D91" s="22">
        <f aca="true" t="shared" si="18" ref="D91:Q91">+D92+D93</f>
        <v>0</v>
      </c>
      <c r="E91" s="22">
        <f t="shared" si="18"/>
        <v>0</v>
      </c>
      <c r="F91" s="22">
        <f t="shared" si="18"/>
        <v>0</v>
      </c>
      <c r="G91" s="22">
        <f t="shared" si="18"/>
        <v>0</v>
      </c>
      <c r="H91" s="22">
        <f t="shared" si="18"/>
        <v>0</v>
      </c>
      <c r="I91" s="22">
        <f t="shared" si="18"/>
        <v>0</v>
      </c>
      <c r="J91" s="22">
        <f t="shared" si="18"/>
        <v>0</v>
      </c>
      <c r="K91" s="22">
        <f t="shared" si="18"/>
        <v>0</v>
      </c>
      <c r="L91" s="22">
        <f t="shared" si="18"/>
        <v>0</v>
      </c>
      <c r="M91" s="22">
        <f t="shared" si="18"/>
        <v>0</v>
      </c>
      <c r="N91" s="22">
        <f t="shared" si="18"/>
        <v>0</v>
      </c>
      <c r="O91" s="22">
        <f t="shared" si="18"/>
        <v>0</v>
      </c>
      <c r="P91" s="22">
        <f t="shared" si="18"/>
        <v>0</v>
      </c>
      <c r="Q91" s="22">
        <f t="shared" si="18"/>
        <v>0</v>
      </c>
    </row>
    <row r="92" spans="1:17" ht="10.5" customHeight="1">
      <c r="A92" s="19"/>
      <c r="B92" s="20"/>
      <c r="C92" s="30" t="s">
        <v>37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10.5" customHeight="1">
      <c r="A93" s="19"/>
      <c r="B93" s="20"/>
      <c r="C93" s="30" t="s">
        <v>38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ht="10.5" customHeight="1">
      <c r="A94" s="19"/>
      <c r="B94" s="20"/>
      <c r="C94" s="30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0.5" customHeight="1">
      <c r="A95" s="19"/>
      <c r="B95" s="20"/>
      <c r="C95" s="30" t="s">
        <v>42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</row>
    <row r="96" spans="1:17" ht="10.5" customHeight="1">
      <c r="A96" s="19"/>
      <c r="B96" s="20"/>
      <c r="C96" s="3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0.5" customHeight="1">
      <c r="A97" s="19"/>
      <c r="B97" s="20" t="s">
        <v>43</v>
      </c>
      <c r="C97" s="30"/>
      <c r="D97" s="22">
        <f aca="true" t="shared" si="19" ref="D97:Q97">+D98+D99</f>
        <v>0</v>
      </c>
      <c r="E97" s="22">
        <f t="shared" si="19"/>
        <v>26780</v>
      </c>
      <c r="F97" s="22">
        <f t="shared" si="19"/>
        <v>0</v>
      </c>
      <c r="G97" s="22">
        <f t="shared" si="19"/>
        <v>0</v>
      </c>
      <c r="H97" s="22">
        <f t="shared" si="19"/>
        <v>0</v>
      </c>
      <c r="I97" s="22">
        <f t="shared" si="19"/>
        <v>0</v>
      </c>
      <c r="J97" s="22">
        <f t="shared" si="19"/>
        <v>0</v>
      </c>
      <c r="K97" s="22">
        <f t="shared" si="19"/>
        <v>0</v>
      </c>
      <c r="L97" s="22">
        <f t="shared" si="19"/>
        <v>0</v>
      </c>
      <c r="M97" s="22">
        <f t="shared" si="19"/>
        <v>0</v>
      </c>
      <c r="N97" s="22">
        <f t="shared" si="19"/>
        <v>0</v>
      </c>
      <c r="O97" s="22">
        <f t="shared" si="19"/>
        <v>0</v>
      </c>
      <c r="P97" s="22">
        <f t="shared" si="19"/>
        <v>0</v>
      </c>
      <c r="Q97" s="22">
        <f t="shared" si="19"/>
        <v>0</v>
      </c>
    </row>
    <row r="98" spans="1:17" ht="10.5" customHeight="1">
      <c r="A98" s="19"/>
      <c r="B98" s="20"/>
      <c r="C98" s="30" t="s">
        <v>44</v>
      </c>
      <c r="D98" s="22">
        <v>0</v>
      </c>
      <c r="E98" s="22">
        <v>13188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10.5" customHeight="1">
      <c r="A99" s="23"/>
      <c r="B99" s="24"/>
      <c r="C99" s="31" t="s">
        <v>45</v>
      </c>
      <c r="D99" s="25">
        <v>0</v>
      </c>
      <c r="E99" s="25">
        <v>13592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</row>
    <row r="100" ht="10.5" customHeight="1">
      <c r="H100" s="39"/>
    </row>
    <row r="101" spans="8:9" s="2" customFormat="1" ht="10.5" customHeight="1">
      <c r="H101" s="42"/>
      <c r="I101" s="26"/>
    </row>
  </sheetData>
  <printOptions horizontalCentered="1"/>
  <pageMargins left="0.5" right="0.5" top="1" bottom="0.75" header="0.5" footer="0.5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PPA</cp:lastModifiedBy>
  <dcterms:created xsi:type="dcterms:W3CDTF">2000-12-01T00:47:06Z</dcterms:created>
  <dcterms:modified xsi:type="dcterms:W3CDTF">2000-12-01T00:48:20Z</dcterms:modified>
  <cp:category/>
  <cp:version/>
  <cp:contentType/>
  <cp:contentStatus/>
</cp:coreProperties>
</file>